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omz0-my.sharepoint.com/personal/takama-suzuki_secom_co_jp/Documents/デスクトップ/"/>
    </mc:Choice>
  </mc:AlternateContent>
  <xr:revisionPtr revIDLastSave="120" documentId="8_{69D8A04A-F597-4D8D-8986-1422CFA43740}" xr6:coauthVersionLast="47" xr6:coauthVersionMax="47" xr10:uidLastSave="{BD06DB30-DC05-4F2D-81EC-BB9BC2F2F8F4}"/>
  <bookViews>
    <workbookView xWindow="-120" yWindow="-120" windowWidth="29040" windowHeight="15840" xr2:uid="{5ED2F66E-ACCE-4E06-9A98-28A3E86DF9EB}"/>
  </bookViews>
  <sheets>
    <sheet name="目次" sheetId="6" r:id="rId1"/>
    <sheet name="支払条件・方法" sheetId="1" r:id="rId2"/>
    <sheet name="外注計算書" sheetId="2" r:id="rId3"/>
    <sheet name="外注計算書（記載例）" sheetId="3" r:id="rId4"/>
    <sheet name="納品請求書" sheetId="4" r:id="rId5"/>
    <sheet name="納品請求書（記載例）" sheetId="5" r:id="rId6"/>
  </sheets>
  <definedNames>
    <definedName name="_xlnm.Print_Area" localSheetId="2">外注計算書!$A$1:$N$37</definedName>
    <definedName name="_xlnm.Print_Area" localSheetId="3">'外注計算書（記載例）'!$A$1:$Q$37</definedName>
    <definedName name="_xlnm.Print_Area" localSheetId="4">納品請求書!$A$1:$N$43</definedName>
    <definedName name="_xlnm.Print_Area" localSheetId="5">'納品請求書（記載例）'!$A$1:$Q$43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K37" i="5"/>
  <c r="E37" i="5"/>
  <c r="F34" i="5"/>
  <c r="K34" i="5" s="1"/>
  <c r="F33" i="5"/>
  <c r="K33" i="5" s="1"/>
  <c r="F32" i="5"/>
  <c r="F35" i="5" s="1"/>
  <c r="J30" i="5"/>
  <c r="J29" i="5"/>
  <c r="J28" i="5"/>
  <c r="J27" i="5"/>
  <c r="J26" i="5"/>
  <c r="J25" i="5"/>
  <c r="J24" i="5"/>
  <c r="E21" i="5"/>
  <c r="I20" i="5"/>
  <c r="E20" i="5"/>
  <c r="E19" i="5"/>
  <c r="E18" i="5"/>
  <c r="A12" i="5"/>
  <c r="G11" i="5"/>
  <c r="I10" i="5"/>
  <c r="H9" i="5"/>
  <c r="A8" i="5"/>
  <c r="G6" i="5"/>
  <c r="C5" i="5"/>
  <c r="E38" i="4"/>
  <c r="K37" i="4"/>
  <c r="E37" i="4"/>
  <c r="F34" i="4"/>
  <c r="K34" i="4" s="1"/>
  <c r="F33" i="4"/>
  <c r="K33" i="4" s="1"/>
  <c r="F32" i="4"/>
  <c r="K32" i="4" s="1"/>
  <c r="J30" i="4"/>
  <c r="J29" i="4"/>
  <c r="J28" i="4"/>
  <c r="J27" i="4"/>
  <c r="J26" i="4"/>
  <c r="J25" i="4"/>
  <c r="J24" i="4"/>
  <c r="E21" i="4"/>
  <c r="I20" i="4"/>
  <c r="E20" i="4"/>
  <c r="E19" i="4"/>
  <c r="E18" i="4"/>
  <c r="A12" i="4"/>
  <c r="G11" i="4"/>
  <c r="I10" i="4"/>
  <c r="H9" i="4"/>
  <c r="A8" i="4"/>
  <c r="G6" i="4"/>
  <c r="C5" i="4"/>
  <c r="K35" i="4" l="1"/>
  <c r="K32" i="5"/>
  <c r="K35" i="5" s="1"/>
  <c r="D15" i="5" s="1"/>
  <c r="F35" i="4"/>
  <c r="D15" i="4" s="1"/>
  <c r="E32" i="3" l="1"/>
  <c r="K31" i="3"/>
  <c r="E31" i="3"/>
  <c r="E26" i="3"/>
  <c r="I24" i="3"/>
  <c r="I23" i="3"/>
  <c r="I25" i="3" s="1"/>
  <c r="E21" i="3"/>
  <c r="G24" i="3" s="1"/>
  <c r="I20" i="3"/>
  <c r="E20" i="3"/>
  <c r="E19" i="3"/>
  <c r="E18" i="3"/>
  <c r="A12" i="3"/>
  <c r="H11" i="3"/>
  <c r="J10" i="3"/>
  <c r="H9" i="3"/>
  <c r="A8" i="3"/>
  <c r="G6" i="3"/>
  <c r="C5" i="3"/>
  <c r="E32" i="2"/>
  <c r="K31" i="2"/>
  <c r="E31" i="2"/>
  <c r="E26" i="2"/>
  <c r="I24" i="2"/>
  <c r="G24" i="2" s="1"/>
  <c r="I23" i="2"/>
  <c r="I25" i="2" s="1"/>
  <c r="E21" i="2"/>
  <c r="I20" i="2"/>
  <c r="E20" i="2"/>
  <c r="E19" i="2"/>
  <c r="E18" i="2"/>
  <c r="A12" i="2"/>
  <c r="G11" i="2"/>
  <c r="I10" i="2"/>
  <c r="H9" i="2"/>
  <c r="A8" i="2"/>
  <c r="G6" i="2"/>
  <c r="C5" i="2"/>
  <c r="G25" i="3" l="1"/>
  <c r="I26" i="3"/>
  <c r="I27" i="3" s="1"/>
  <c r="D15" i="3" s="1"/>
  <c r="G23" i="3"/>
  <c r="I26" i="2"/>
  <c r="I27" i="2" s="1"/>
  <c r="D15" i="2" s="1"/>
  <c r="G25" i="2"/>
  <c r="G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C1AFA718-7902-4E9A-BB7A-87877029DCD9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7EC3D041-1246-45FC-9690-83864BAA90CB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14EDFCC2-80E0-45BE-AD6E-EE134FF9C2D9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A26" authorId="0" shapeId="0" xr:uid="{C5EF4D68-6872-44E9-BD90-EDBDE36DF0C2}">
      <text>
        <r>
          <rPr>
            <b/>
            <sz val="12"/>
            <color indexed="81"/>
            <rFont val="ＭＳ Ｐゴシック"/>
            <family val="3"/>
            <charset val="128"/>
          </rPr>
          <t>消費税率を選択してください</t>
        </r>
      </text>
    </comment>
    <comment ref="A29" authorId="0" shapeId="0" xr:uid="{502D001D-98B5-4B3F-B81F-2237297D1A4D}">
      <text>
        <r>
          <rPr>
            <b/>
            <sz val="12"/>
            <color indexed="81"/>
            <rFont val="ＭＳ Ｐゴシック"/>
            <family val="3"/>
            <charset val="128"/>
          </rPr>
          <t>必要に応じ入力してください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BDF57A35-97B4-4481-8413-4BF8C6EEDEC1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0137F8C6-4D96-4789-A8FC-FD09CCED7567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7760B4F6-9D72-48CA-A0DC-DF6B1A1C5FDC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A26" authorId="0" shapeId="0" xr:uid="{36E6200D-3BAC-47E0-AF98-5F7BDF61B067}">
      <text>
        <r>
          <rPr>
            <b/>
            <sz val="12"/>
            <color indexed="81"/>
            <rFont val="ＭＳ Ｐゴシック"/>
            <family val="3"/>
            <charset val="128"/>
          </rPr>
          <t>消費税率を選択してください</t>
        </r>
      </text>
    </comment>
    <comment ref="A29" authorId="0" shapeId="0" xr:uid="{1FB53F78-6ED3-437A-AAB5-2F3CC0F291A6}">
      <text>
        <r>
          <rPr>
            <b/>
            <sz val="12"/>
            <color indexed="81"/>
            <rFont val="ＭＳ Ｐゴシック"/>
            <family val="3"/>
            <charset val="128"/>
          </rPr>
          <t>必要に応じ入力してください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C63788E4-1E67-42BC-8F66-80287FD68769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EA5DD605-1A91-4084-BAD2-E29B6A582A86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80D5E20C-0A89-46A4-AF17-CAE8235A00EF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M23" authorId="0" shapeId="0" xr:uid="{1D8A2971-10FC-4778-AED8-2AA4C7F5E145}">
      <text>
        <r>
          <rPr>
            <b/>
            <sz val="12"/>
            <color indexed="81"/>
            <rFont val="ＭＳ Ｐゴシック"/>
            <family val="3"/>
            <charset val="128"/>
          </rPr>
          <t>税率を選択して下さい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70619ABD-8217-4F3A-9EA2-1B9531EF5BEC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4F2709E7-CFCD-44A4-9008-29CF392E807C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7A41EFCA-A1AF-4412-B4D6-2C907E9789E5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M23" authorId="0" shapeId="0" xr:uid="{8723DB2B-A860-48EB-8FA8-06AAEB1FC3D3}">
      <text>
        <r>
          <rPr>
            <b/>
            <sz val="12"/>
            <color indexed="81"/>
            <rFont val="ＭＳ Ｐゴシック"/>
            <family val="3"/>
            <charset val="128"/>
          </rPr>
          <t>税率を選択して下さい</t>
        </r>
      </text>
    </comment>
  </commentList>
</comments>
</file>

<file path=xl/sharedStrings.xml><?xml version="1.0" encoding="utf-8"?>
<sst xmlns="http://schemas.openxmlformats.org/spreadsheetml/2006/main" count="255" uniqueCount="96">
  <si>
    <t>支払条件・方法</t>
    <rPh sb="0" eb="4">
      <t>シハライジョウケン</t>
    </rPh>
    <rPh sb="5" eb="7">
      <t>ホウホウ</t>
    </rPh>
    <phoneticPr fontId="1"/>
  </si>
  <si>
    <t>支払日</t>
    <rPh sb="0" eb="3">
      <t>シハライビ</t>
    </rPh>
    <phoneticPr fontId="1"/>
  </si>
  <si>
    <t>支払方法</t>
    <rPh sb="0" eb="4">
      <t>シハライホウホウ</t>
    </rPh>
    <phoneticPr fontId="1"/>
  </si>
  <si>
    <t>締日</t>
    <rPh sb="0" eb="2">
      <t>シメビ</t>
    </rPh>
    <phoneticPr fontId="1"/>
  </si>
  <si>
    <t>翌月20日払
（金融機関が休日の場合前営業日）</t>
    <rPh sb="0" eb="2">
      <t>ヨクゲツ</t>
    </rPh>
    <rPh sb="4" eb="5">
      <t>ニチ</t>
    </rPh>
    <rPh sb="5" eb="6">
      <t>ハラ</t>
    </rPh>
    <rPh sb="8" eb="12">
      <t>キンユウキカン</t>
    </rPh>
    <rPh sb="13" eb="15">
      <t>キュウジツ</t>
    </rPh>
    <rPh sb="16" eb="18">
      <t>バアイ</t>
    </rPh>
    <rPh sb="18" eb="19">
      <t>マエ</t>
    </rPh>
    <rPh sb="19" eb="22">
      <t>エイギョウビ</t>
    </rPh>
    <phoneticPr fontId="1"/>
  </si>
  <si>
    <t>現金振込</t>
    <rPh sb="0" eb="2">
      <t>ゲンキン</t>
    </rPh>
    <rPh sb="2" eb="4">
      <t>フリコミ</t>
    </rPh>
    <phoneticPr fontId="1"/>
  </si>
  <si>
    <t>翌月末日払
（金融機関が休日の場合前営業日）</t>
    <rPh sb="0" eb="2">
      <t>ヨクゲツ</t>
    </rPh>
    <rPh sb="2" eb="3">
      <t>マツ</t>
    </rPh>
    <rPh sb="3" eb="4">
      <t>ニチ</t>
    </rPh>
    <rPh sb="4" eb="5">
      <t>ハラ</t>
    </rPh>
    <rPh sb="7" eb="11">
      <t>キンユウキカン</t>
    </rPh>
    <rPh sb="12" eb="14">
      <t>キュウジツ</t>
    </rPh>
    <rPh sb="15" eb="17">
      <t>バアイ</t>
    </rPh>
    <rPh sb="17" eb="18">
      <t>マエ</t>
    </rPh>
    <rPh sb="18" eb="21">
      <t>エイギョウビ</t>
    </rPh>
    <phoneticPr fontId="1"/>
  </si>
  <si>
    <t>毎月末締</t>
    <rPh sb="0" eb="2">
      <t>マイツキ</t>
    </rPh>
    <rPh sb="2" eb="3">
      <t>スエ</t>
    </rPh>
    <rPh sb="3" eb="4">
      <t>シメ</t>
    </rPh>
    <phoneticPr fontId="1"/>
  </si>
  <si>
    <t>請求書様式</t>
    <rPh sb="0" eb="3">
      <t>セイキュウショ</t>
    </rPh>
    <rPh sb="3" eb="5">
      <t>ヨウシキ</t>
    </rPh>
    <phoneticPr fontId="1"/>
  </si>
  <si>
    <t>①専用請求書（外注計算書）</t>
    <phoneticPr fontId="1"/>
  </si>
  <si>
    <t>②専用請求書（納品請求書）</t>
    <phoneticPr fontId="1"/>
  </si>
  <si>
    <t>請　求　書
(外注計算書)</t>
    <rPh sb="0" eb="1">
      <t>ショウ</t>
    </rPh>
    <rPh sb="2" eb="3">
      <t>モトム</t>
    </rPh>
    <rPh sb="4" eb="5">
      <t>ショ</t>
    </rPh>
    <rPh sb="7" eb="9">
      <t>ガイチュウ</t>
    </rPh>
    <rPh sb="9" eb="10">
      <t>ケイ</t>
    </rPh>
    <rPh sb="10" eb="11">
      <t>サン</t>
    </rPh>
    <rPh sb="11" eb="12">
      <t>ショ</t>
    </rPh>
    <phoneticPr fontId="5"/>
  </si>
  <si>
    <t>※黄色セルのみ入力お願いいたします。</t>
    <rPh sb="1" eb="3">
      <t>キイロ</t>
    </rPh>
    <rPh sb="7" eb="9">
      <t>ニュウリョク</t>
    </rPh>
    <rPh sb="10" eb="11">
      <t>ネガ</t>
    </rPh>
    <phoneticPr fontId="5"/>
  </si>
  <si>
    <t>【会社情報入力】</t>
    <rPh sb="1" eb="3">
      <t>カイシャ</t>
    </rPh>
    <rPh sb="3" eb="5">
      <t>ジョウホウ</t>
    </rPh>
    <rPh sb="5" eb="7">
      <t>ニュウリョク</t>
    </rPh>
    <phoneticPr fontId="5"/>
  </si>
  <si>
    <t>請求年月日</t>
    <rPh sb="0" eb="2">
      <t>セイキュウ</t>
    </rPh>
    <rPh sb="2" eb="5">
      <t>ネンガッピ</t>
    </rPh>
    <phoneticPr fontId="5"/>
  </si>
  <si>
    <t>住所</t>
    <rPh sb="0" eb="2">
      <t>ジュウショ</t>
    </rPh>
    <phoneticPr fontId="5"/>
  </si>
  <si>
    <t>セコムエンジニアリング株式会社　　御中</t>
    <rPh sb="11" eb="13">
      <t>カブシキ</t>
    </rPh>
    <rPh sb="13" eb="15">
      <t>カイシャ</t>
    </rPh>
    <rPh sb="17" eb="19">
      <t>オンチュウ</t>
    </rPh>
    <phoneticPr fontId="5"/>
  </si>
  <si>
    <t>社名</t>
    <rPh sb="0" eb="2">
      <t>シャメイ</t>
    </rPh>
    <phoneticPr fontId="5"/>
  </si>
  <si>
    <t>ご担当　：</t>
    <rPh sb="1" eb="3">
      <t>タントウ</t>
    </rPh>
    <phoneticPr fontId="5"/>
  </si>
  <si>
    <t>様</t>
    <rPh sb="0" eb="1">
      <t>サマ</t>
    </rPh>
    <phoneticPr fontId="5"/>
  </si>
  <si>
    <t>TEL：</t>
    <phoneticPr fontId="5"/>
  </si>
  <si>
    <t>適格請求書登録No.</t>
    <rPh sb="0" eb="2">
      <t>テキカク</t>
    </rPh>
    <rPh sb="2" eb="5">
      <t>セイキュウショ</t>
    </rPh>
    <rPh sb="5" eb="7">
      <t>トウロク</t>
    </rPh>
    <phoneticPr fontId="5"/>
  </si>
  <si>
    <t>協力会社コード：</t>
    <rPh sb="0" eb="2">
      <t>キョウリョク</t>
    </rPh>
    <rPh sb="2" eb="4">
      <t>カイシャ</t>
    </rPh>
    <phoneticPr fontId="5"/>
  </si>
  <si>
    <t>振込銀行/支店</t>
    <rPh sb="0" eb="2">
      <t>フリコミ</t>
    </rPh>
    <rPh sb="2" eb="4">
      <t>ギンコウ</t>
    </rPh>
    <rPh sb="5" eb="7">
      <t>シテン</t>
    </rPh>
    <phoneticPr fontId="5"/>
  </si>
  <si>
    <t>口座種別・番号</t>
    <rPh sb="0" eb="2">
      <t>コウザ</t>
    </rPh>
    <rPh sb="2" eb="4">
      <t>シュベツ</t>
    </rPh>
    <rPh sb="5" eb="7">
      <t>バンゴウ</t>
    </rPh>
    <phoneticPr fontId="5"/>
  </si>
  <si>
    <t>振込名義</t>
    <rPh sb="0" eb="2">
      <t>フリコミ</t>
    </rPh>
    <rPh sb="2" eb="4">
      <t>メイギ</t>
    </rPh>
    <phoneticPr fontId="5"/>
  </si>
  <si>
    <t>締分</t>
    <rPh sb="0" eb="1">
      <t>シ</t>
    </rPh>
    <rPh sb="1" eb="2">
      <t>ブン</t>
    </rPh>
    <phoneticPr fontId="5"/>
  </si>
  <si>
    <t>【物件情報入力】</t>
    <rPh sb="1" eb="3">
      <t>ブッケン</t>
    </rPh>
    <rPh sb="3" eb="5">
      <t>ジョウホウ</t>
    </rPh>
    <rPh sb="5" eb="7">
      <t>ニュウリョク</t>
    </rPh>
    <phoneticPr fontId="5"/>
  </si>
  <si>
    <t>下記のとおり、ご請求申し上げます。</t>
    <rPh sb="0" eb="2">
      <t>カキ</t>
    </rPh>
    <rPh sb="8" eb="10">
      <t>セイキュウ</t>
    </rPh>
    <rPh sb="10" eb="11">
      <t>モウ</t>
    </rPh>
    <rPh sb="12" eb="13">
      <t>ア</t>
    </rPh>
    <phoneticPr fontId="5"/>
  </si>
  <si>
    <t>今回請求締年月</t>
    <rPh sb="0" eb="2">
      <t>コンカイ</t>
    </rPh>
    <rPh sb="2" eb="4">
      <t>セイキュウ</t>
    </rPh>
    <rPh sb="4" eb="5">
      <t>シ</t>
    </rPh>
    <rPh sb="5" eb="6">
      <t>ネン</t>
    </rPh>
    <rPh sb="6" eb="7">
      <t>ツキ</t>
    </rPh>
    <phoneticPr fontId="5"/>
  </si>
  <si>
    <t>工事番号</t>
    <rPh sb="0" eb="2">
      <t>コウジ</t>
    </rPh>
    <rPh sb="2" eb="4">
      <t>バンゴウ</t>
    </rPh>
    <phoneticPr fontId="5"/>
  </si>
  <si>
    <t>ご請求金額</t>
    <rPh sb="1" eb="3">
      <t>セイキュウ</t>
    </rPh>
    <rPh sb="3" eb="5">
      <t>キンガク</t>
    </rPh>
    <phoneticPr fontId="5"/>
  </si>
  <si>
    <t>（税込）</t>
    <rPh sb="1" eb="3">
      <t>ゼイコ</t>
    </rPh>
    <phoneticPr fontId="5"/>
  </si>
  <si>
    <t>工事名称</t>
    <rPh sb="0" eb="2">
      <t>コウジ</t>
    </rPh>
    <rPh sb="2" eb="4">
      <t>メイショウ</t>
    </rPh>
    <phoneticPr fontId="5"/>
  </si>
  <si>
    <t>セコムエンジ担当者</t>
    <rPh sb="6" eb="8">
      <t>タントウ</t>
    </rPh>
    <rPh sb="8" eb="9">
      <t>シャ</t>
    </rPh>
    <phoneticPr fontId="5"/>
  </si>
  <si>
    <t>契約番号</t>
    <rPh sb="0" eb="2">
      <t>ケイヤク</t>
    </rPh>
    <rPh sb="2" eb="4">
      <t>バンゴウ</t>
    </rPh>
    <phoneticPr fontId="5"/>
  </si>
  <si>
    <t>工種コード</t>
    <rPh sb="0" eb="2">
      <t>コウシュ</t>
    </rPh>
    <phoneticPr fontId="5"/>
  </si>
  <si>
    <t>契約金額（税抜）</t>
    <rPh sb="0" eb="2">
      <t>ケイヤク</t>
    </rPh>
    <rPh sb="2" eb="3">
      <t>キン</t>
    </rPh>
    <rPh sb="3" eb="4">
      <t>ガク</t>
    </rPh>
    <rPh sb="5" eb="6">
      <t>ゼイ</t>
    </rPh>
    <rPh sb="6" eb="7">
      <t>ヌ</t>
    </rPh>
    <phoneticPr fontId="5"/>
  </si>
  <si>
    <t>契約番号/工種コード</t>
    <rPh sb="0" eb="2">
      <t>ケイヤク</t>
    </rPh>
    <rPh sb="2" eb="4">
      <t>バンゴウ</t>
    </rPh>
    <rPh sb="5" eb="6">
      <t>コウ</t>
    </rPh>
    <rPh sb="6" eb="7">
      <t>シュ</t>
    </rPh>
    <phoneticPr fontId="5"/>
  </si>
  <si>
    <t>累計出来高（税抜）</t>
    <rPh sb="0" eb="2">
      <t>ルイケイ</t>
    </rPh>
    <rPh sb="2" eb="5">
      <t>デキダカ</t>
    </rPh>
    <rPh sb="6" eb="7">
      <t>ゼイ</t>
    </rPh>
    <rPh sb="7" eb="8">
      <t>ヌ</t>
    </rPh>
    <phoneticPr fontId="5"/>
  </si>
  <si>
    <t>契約金額</t>
    <rPh sb="0" eb="2">
      <t>ケイヤク</t>
    </rPh>
    <rPh sb="2" eb="4">
      <t>キンガク</t>
    </rPh>
    <phoneticPr fontId="5"/>
  </si>
  <si>
    <t>前回迄の出来高（税抜）</t>
    <rPh sb="0" eb="2">
      <t>ゼンカイ</t>
    </rPh>
    <rPh sb="2" eb="3">
      <t>マデ</t>
    </rPh>
    <rPh sb="4" eb="7">
      <t>デキダカ</t>
    </rPh>
    <rPh sb="8" eb="9">
      <t>ゼイ</t>
    </rPh>
    <rPh sb="9" eb="10">
      <t>ヌ</t>
    </rPh>
    <phoneticPr fontId="5"/>
  </si>
  <si>
    <t>累計出来高</t>
    <rPh sb="0" eb="2">
      <t>ルイケイ</t>
    </rPh>
    <rPh sb="2" eb="5">
      <t>デキダカ</t>
    </rPh>
    <phoneticPr fontId="5"/>
  </si>
  <si>
    <t>出来高率</t>
    <rPh sb="0" eb="3">
      <t>デキダカ</t>
    </rPh>
    <rPh sb="3" eb="4">
      <t>リツ</t>
    </rPh>
    <phoneticPr fontId="5"/>
  </si>
  <si>
    <t>上記消費税（10％）</t>
    <rPh sb="0" eb="2">
      <t>ジョウキ</t>
    </rPh>
    <rPh sb="2" eb="5">
      <t>ショウヒゼイ</t>
    </rPh>
    <phoneticPr fontId="5"/>
  </si>
  <si>
    <t>前回迄の出来高</t>
    <rPh sb="0" eb="2">
      <t>ゼンカイ</t>
    </rPh>
    <rPh sb="2" eb="3">
      <t>マデ</t>
    </rPh>
    <rPh sb="4" eb="7">
      <t>デキダカ</t>
    </rPh>
    <phoneticPr fontId="5"/>
  </si>
  <si>
    <t>上記消費税（8％）</t>
    <rPh sb="0" eb="2">
      <t>ジョウキ</t>
    </rPh>
    <rPh sb="2" eb="5">
      <t>ショウヒゼイ</t>
    </rPh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</si>
  <si>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</si>
  <si>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上記消費税（0％）</t>
    <rPh sb="0" eb="2">
      <t>ジョウキ</t>
    </rPh>
    <rPh sb="2" eb="5">
      <t>ショウヒゼイ</t>
    </rPh>
    <phoneticPr fontId="5"/>
  </si>
  <si>
    <t>合計請求額（税込）</t>
    <rPh sb="0" eb="2">
      <t>ゴウケイ</t>
    </rPh>
    <rPh sb="2" eb="4">
      <t>セイキュウ</t>
    </rPh>
    <rPh sb="4" eb="5">
      <t>ガク</t>
    </rPh>
    <rPh sb="6" eb="8">
      <t>ゼイコ</t>
    </rPh>
    <phoneticPr fontId="5"/>
  </si>
  <si>
    <t>備考</t>
    <rPh sb="0" eb="2">
      <t>ビコウ</t>
    </rPh>
    <phoneticPr fontId="5"/>
  </si>
  <si>
    <t>振込口座</t>
    <rPh sb="0" eb="2">
      <t>フリコミ</t>
    </rPh>
    <rPh sb="2" eb="4">
      <t>コウザ</t>
    </rPh>
    <phoneticPr fontId="5"/>
  </si>
  <si>
    <t>セコムエンジニアリング処理欄</t>
    <rPh sb="11" eb="13">
      <t>ショリ</t>
    </rPh>
    <rPh sb="13" eb="14">
      <t>ラン</t>
    </rPh>
    <phoneticPr fontId="5"/>
  </si>
  <si>
    <t>福島県郡山市○○町○○-○○</t>
    <rPh sb="0" eb="2">
      <t>フクシマ</t>
    </rPh>
    <rPh sb="2" eb="3">
      <t>ケン</t>
    </rPh>
    <rPh sb="3" eb="5">
      <t>コオリヤマ</t>
    </rPh>
    <rPh sb="5" eb="6">
      <t>シ</t>
    </rPh>
    <rPh sb="8" eb="9">
      <t>マチ</t>
    </rPh>
    <phoneticPr fontId="5"/>
  </si>
  <si>
    <t>○○○○○○○○○○設備株式会社</t>
    <rPh sb="10" eb="12">
      <t>セツビ</t>
    </rPh>
    <rPh sb="12" eb="14">
      <t>カブシキ</t>
    </rPh>
    <rPh sb="14" eb="16">
      <t>カイシャ</t>
    </rPh>
    <phoneticPr fontId="5"/>
  </si>
  <si>
    <t>024-935-○○○○</t>
  </si>
  <si>
    <t>T1234567891234</t>
  </si>
  <si>
    <t>○○銀行○○支店</t>
    <rPh sb="2" eb="4">
      <t>ギンコウ</t>
    </rPh>
    <rPh sb="6" eb="8">
      <t>シテン</t>
    </rPh>
    <phoneticPr fontId="5"/>
  </si>
  <si>
    <t>普通○○○○○○○</t>
    <rPh sb="0" eb="2">
      <t>フツウ</t>
    </rPh>
    <phoneticPr fontId="5"/>
  </si>
  <si>
    <t>○○セツビ（カ</t>
  </si>
  <si>
    <t>0101234</t>
  </si>
  <si>
    <t>○○ビル新築工事</t>
    <rPh sb="4" eb="6">
      <t>シンチク</t>
    </rPh>
    <rPh sb="6" eb="8">
      <t>コウジ</t>
    </rPh>
    <phoneticPr fontId="5"/>
  </si>
  <si>
    <t>セコム太郎</t>
    <rPh sb="3" eb="5">
      <t>タロウ</t>
    </rPh>
    <phoneticPr fontId="5"/>
  </si>
  <si>
    <t>1234</t>
  </si>
  <si>
    <t>C12345</t>
  </si>
  <si>
    <t>納品請求書</t>
    <rPh sb="0" eb="1">
      <t>オサム</t>
    </rPh>
    <rPh sb="1" eb="2">
      <t>ヒン</t>
    </rPh>
    <rPh sb="2" eb="3">
      <t>ショウ</t>
    </rPh>
    <rPh sb="3" eb="4">
      <t>モトム</t>
    </rPh>
    <rPh sb="4" eb="5">
      <t>ショ</t>
    </rPh>
    <phoneticPr fontId="5"/>
  </si>
  <si>
    <t>納品月日</t>
    <rPh sb="0" eb="2">
      <t>ノウヒン</t>
    </rPh>
    <rPh sb="2" eb="4">
      <t>ツキヒ</t>
    </rPh>
    <phoneticPr fontId="5"/>
  </si>
  <si>
    <t>品名/仕様/メーカー</t>
    <rPh sb="0" eb="2">
      <t>ヒンメイ</t>
    </rPh>
    <rPh sb="3" eb="5">
      <t>シヨウ</t>
    </rPh>
    <phoneticPr fontId="5"/>
  </si>
  <si>
    <t>数量</t>
    <rPh sb="0" eb="1">
      <t>スウ</t>
    </rPh>
    <rPh sb="1" eb="2">
      <t>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</si>
  <si>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</si>
  <si>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</si>
  <si>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税率</t>
    <rPh sb="0" eb="2">
      <t>ゼイリツ</t>
    </rPh>
    <phoneticPr fontId="5"/>
  </si>
  <si>
    <t>10％</t>
    <phoneticPr fontId="5"/>
  </si>
  <si>
    <t>対象</t>
    <rPh sb="0" eb="2">
      <t>タイショウ</t>
    </rPh>
    <phoneticPr fontId="5"/>
  </si>
  <si>
    <t>消費税</t>
    <rPh sb="0" eb="3">
      <t>ショウヒゼイ</t>
    </rPh>
    <phoneticPr fontId="5"/>
  </si>
  <si>
    <t>8％</t>
    <phoneticPr fontId="5"/>
  </si>
  <si>
    <t>0％</t>
    <phoneticPr fontId="5"/>
  </si>
  <si>
    <t>合計</t>
    <rPh sb="0" eb="2">
      <t>ゴウケイ</t>
    </rPh>
    <phoneticPr fontId="5"/>
  </si>
  <si>
    <t>福島県郡山市○○町○○-○○</t>
    <rPh sb="0" eb="2">
      <t>フクシマ</t>
    </rPh>
    <rPh sb="2" eb="3">
      <t>ケン</t>
    </rPh>
    <rPh sb="3" eb="5">
      <t>コオリヤマ</t>
    </rPh>
    <rPh sb="5" eb="6">
      <t>シ</t>
    </rPh>
    <rPh sb="8" eb="9">
      <t>マチ</t>
    </rPh>
    <phoneticPr fontId="8"/>
  </si>
  <si>
    <t>○○○○○○○○○○株式会社</t>
    <rPh sb="10" eb="12">
      <t>カブシキ</t>
    </rPh>
    <rPh sb="12" eb="14">
      <t>カイシャ</t>
    </rPh>
    <phoneticPr fontId="8"/>
  </si>
  <si>
    <t>○○銀行○○支店</t>
    <rPh sb="2" eb="4">
      <t>ギンコウ</t>
    </rPh>
    <rPh sb="6" eb="8">
      <t>シテン</t>
    </rPh>
    <phoneticPr fontId="8"/>
  </si>
  <si>
    <t>普通○○○○○○○</t>
    <rPh sb="0" eb="2">
      <t>フツウ</t>
    </rPh>
    <phoneticPr fontId="8"/>
  </si>
  <si>
    <t>○○○○○（カ</t>
    <phoneticPr fontId="5"/>
  </si>
  <si>
    <t>○○ビル新築工事</t>
    <rPh sb="4" eb="6">
      <t>シンチク</t>
    </rPh>
    <rPh sb="6" eb="8">
      <t>コウジ</t>
    </rPh>
    <phoneticPr fontId="8"/>
  </si>
  <si>
    <t>セコム太郎</t>
    <rPh sb="3" eb="5">
      <t>タロウ</t>
    </rPh>
    <phoneticPr fontId="8"/>
  </si>
  <si>
    <t>A12345</t>
    <phoneticPr fontId="5"/>
  </si>
  <si>
    <t>全熱交換機</t>
    <rPh sb="0" eb="1">
      <t>ゼン</t>
    </rPh>
    <rPh sb="1" eb="2">
      <t>ネツ</t>
    </rPh>
    <rPh sb="2" eb="5">
      <t>コウカンキ</t>
    </rPh>
    <phoneticPr fontId="5"/>
  </si>
  <si>
    <t>10％</t>
  </si>
  <si>
    <t>換気扇</t>
    <rPh sb="0" eb="3">
      <t>カンキセン</t>
    </rPh>
    <phoneticPr fontId="5"/>
  </si>
  <si>
    <t>　～について</t>
    <phoneticPr fontId="1"/>
  </si>
  <si>
    <t>　お支払いについて</t>
    <rPh sb="2" eb="4">
      <t>シハラ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</si>
  <si>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▼支払条件・方法</t>
    </r>
    <rPh sb="2" eb="6">
      <t>シハライジョウケン</t>
    </rPh>
    <rPh sb="7" eb="9">
      <t>ホウホウ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</si>
  <si>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▼外注計算書</t>
    </r>
    <rPh sb="2" eb="7">
      <t>ガイチュウケイサンショ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</si>
  <si>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▼納品請求書</t>
    </r>
    <rPh sb="2" eb="7">
      <t>ノウヒンセイキュウショ</t>
    </rPh>
    <phoneticPr fontId="1"/>
  </si>
  <si>
    <t>外注費・経費</t>
    <rPh sb="0" eb="3">
      <t>ガイチュウヒ</t>
    </rPh>
    <rPh sb="4" eb="6">
      <t>ケイヒ</t>
    </rPh>
    <phoneticPr fontId="1"/>
  </si>
  <si>
    <t>資機材</t>
    <rPh sb="0" eb="3">
      <t>シキザイ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</si>
</sst>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yyyy&quot;年&quot;m&quot;月&quot;;@"/>
    <numFmt numFmtId="178" formatCode="&quot;¥&quot;#,##0_);[Red]\(&quot;¥&quot;#,##0\)"/>
    <numFmt numFmtId="179" formatCode="0.0%"/>
    <numFmt numFmtId="180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36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3" tint="0.249977111117893"/>
      <name val="游ゴシック"/>
      <family val="3"/>
      <charset val="128"/>
      <scheme val="minor"/>
    </font>
    <font>
      <sz val="11"/>
      <color theme="3" tint="0.249977111117893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0" xfId="1" applyFont="1" applyFill="1"/>
    <xf numFmtId="0" fontId="7" fillId="3" borderId="0" xfId="1" applyFont="1" applyFill="1"/>
    <xf numFmtId="0" fontId="8" fillId="3" borderId="0" xfId="1" applyFont="1" applyFill="1"/>
    <xf numFmtId="176" fontId="6" fillId="3" borderId="0" xfId="1" applyNumberFormat="1" applyFont="1" applyFill="1" applyAlignment="1">
      <alignment horizontal="left"/>
    </xf>
    <xf numFmtId="0" fontId="6" fillId="3" borderId="0" xfId="1" applyFont="1" applyFill="1" applyAlignment="1">
      <alignment horizontal="right"/>
    </xf>
    <xf numFmtId="0" fontId="6" fillId="3" borderId="1" xfId="1" applyFont="1" applyFill="1" applyBorder="1"/>
    <xf numFmtId="0" fontId="6" fillId="4" borderId="1" xfId="1" applyFont="1" applyFill="1" applyBorder="1" applyAlignment="1" applyProtection="1">
      <alignment horizontal="left" shrinkToFit="1"/>
      <protection locked="0"/>
    </xf>
    <xf numFmtId="0" fontId="9" fillId="3" borderId="0" xfId="1" applyFont="1" applyFill="1"/>
    <xf numFmtId="0" fontId="6" fillId="3" borderId="0" xfId="1" applyFont="1" applyFill="1" applyAlignment="1">
      <alignment shrinkToFit="1"/>
    </xf>
    <xf numFmtId="0" fontId="6" fillId="3" borderId="0" xfId="1" applyFont="1" applyFill="1" applyAlignment="1">
      <alignment horizontal="right" wrapText="1" shrinkToFit="1"/>
    </xf>
    <xf numFmtId="49" fontId="6" fillId="4" borderId="1" xfId="1" applyNumberFormat="1" applyFont="1" applyFill="1" applyBorder="1" applyAlignment="1" applyProtection="1">
      <alignment horizontal="left" shrinkToFit="1"/>
      <protection locked="0"/>
    </xf>
    <xf numFmtId="0" fontId="6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0" fillId="3" borderId="0" xfId="1" applyFont="1" applyFill="1"/>
    <xf numFmtId="0" fontId="10" fillId="3" borderId="0" xfId="1" applyFont="1" applyFill="1" applyAlignment="1">
      <alignment horizontal="right" vertical="center" shrinkToFit="1"/>
    </xf>
    <xf numFmtId="177" fontId="6" fillId="4" borderId="1" xfId="1" applyNumberFormat="1" applyFont="1" applyFill="1" applyBorder="1" applyAlignment="1" applyProtection="1">
      <alignment horizontal="left" shrinkToFit="1"/>
      <protection locked="0"/>
    </xf>
    <xf numFmtId="0" fontId="10" fillId="3" borderId="0" xfId="1" applyFont="1" applyFill="1" applyAlignment="1">
      <alignment vertical="center" shrinkToFit="1"/>
    </xf>
    <xf numFmtId="6" fontId="6" fillId="4" borderId="1" xfId="1" applyNumberFormat="1" applyFont="1" applyFill="1" applyBorder="1" applyAlignment="1" applyProtection="1">
      <alignment horizontal="left" shrinkToFit="1"/>
      <protection locked="0"/>
    </xf>
    <xf numFmtId="6" fontId="12" fillId="3" borderId="0" xfId="1" applyNumberFormat="1" applyFont="1" applyFill="1"/>
    <xf numFmtId="0" fontId="13" fillId="3" borderId="0" xfId="1" applyFont="1" applyFill="1"/>
    <xf numFmtId="9" fontId="13" fillId="3" borderId="0" xfId="1" applyNumberFormat="1" applyFont="1" applyFill="1"/>
    <xf numFmtId="9" fontId="14" fillId="3" borderId="9" xfId="1" applyNumberFormat="1" applyFont="1" applyFill="1" applyBorder="1" applyAlignment="1">
      <alignment vertical="center"/>
    </xf>
    <xf numFmtId="9" fontId="14" fillId="3" borderId="10" xfId="1" applyNumberFormat="1" applyFont="1" applyFill="1" applyBorder="1" applyAlignment="1">
      <alignment vertical="center"/>
    </xf>
    <xf numFmtId="9" fontId="14" fillId="3" borderId="12" xfId="1" applyNumberFormat="1" applyFont="1" applyFill="1" applyBorder="1" applyAlignment="1">
      <alignment vertical="center"/>
    </xf>
    <xf numFmtId="6" fontId="12" fillId="3" borderId="9" xfId="1" applyNumberFormat="1" applyFont="1" applyFill="1" applyBorder="1" applyAlignment="1">
      <alignment vertical="center"/>
    </xf>
    <xf numFmtId="6" fontId="12" fillId="3" borderId="10" xfId="1" applyNumberFormat="1" applyFont="1" applyFill="1" applyBorder="1" applyAlignment="1">
      <alignment vertical="center"/>
    </xf>
    <xf numFmtId="6" fontId="12" fillId="3" borderId="12" xfId="1" applyNumberFormat="1" applyFont="1" applyFill="1" applyBorder="1" applyAlignment="1">
      <alignment vertical="center"/>
    </xf>
    <xf numFmtId="0" fontId="6" fillId="0" borderId="0" xfId="1" applyFont="1"/>
    <xf numFmtId="0" fontId="15" fillId="3" borderId="0" xfId="1" applyFont="1" applyFill="1"/>
    <xf numFmtId="6" fontId="6" fillId="5" borderId="1" xfId="1" applyNumberFormat="1" applyFont="1" applyFill="1" applyBorder="1" applyAlignment="1">
      <alignment horizontal="center" vertical="center" wrapText="1"/>
    </xf>
    <xf numFmtId="38" fontId="16" fillId="4" borderId="1" xfId="1" applyNumberFormat="1" applyFont="1" applyFill="1" applyBorder="1" applyAlignment="1" applyProtection="1">
      <alignment horizontal="right"/>
      <protection locked="0"/>
    </xf>
    <xf numFmtId="9" fontId="19" fillId="4" borderId="1" xfId="1" applyNumberFormat="1" applyFont="1" applyFill="1" applyBorder="1" applyAlignment="1" applyProtection="1">
      <alignment horizontal="right"/>
      <protection locked="0"/>
    </xf>
    <xf numFmtId="180" fontId="15" fillId="3" borderId="15" xfId="1" applyNumberFormat="1" applyFont="1" applyFill="1" applyBorder="1" applyAlignment="1">
      <alignment horizontal="center"/>
    </xf>
    <xf numFmtId="0" fontId="15" fillId="3" borderId="15" xfId="1" applyFont="1" applyFill="1" applyBorder="1" applyAlignment="1">
      <alignment horizontal="left"/>
    </xf>
    <xf numFmtId="0" fontId="15" fillId="3" borderId="10" xfId="1" applyFont="1" applyFill="1" applyBorder="1" applyAlignment="1">
      <alignment horizontal="left"/>
    </xf>
    <xf numFmtId="38" fontId="15" fillId="3" borderId="10" xfId="1" applyNumberFormat="1" applyFont="1" applyFill="1" applyBorder="1" applyAlignment="1">
      <alignment horizontal="right"/>
    </xf>
    <xf numFmtId="6" fontId="15" fillId="3" borderId="10" xfId="1" applyNumberFormat="1" applyFont="1" applyFill="1" applyBorder="1" applyAlignment="1">
      <alignment horizontal="right"/>
    </xf>
    <xf numFmtId="180" fontId="15" fillId="3" borderId="0" xfId="1" applyNumberFormat="1" applyFont="1" applyFill="1" applyAlignment="1">
      <alignment horizontal="center"/>
    </xf>
    <xf numFmtId="49" fontId="20" fillId="3" borderId="0" xfId="1" applyNumberFormat="1" applyFont="1" applyFill="1" applyAlignment="1">
      <alignment horizontal="right"/>
    </xf>
    <xf numFmtId="0" fontId="15" fillId="3" borderId="19" xfId="1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right"/>
    </xf>
    <xf numFmtId="6" fontId="6" fillId="3" borderId="11" xfId="1" applyNumberFormat="1" applyFont="1" applyFill="1" applyBorder="1" applyAlignment="1">
      <alignment horizontal="right"/>
    </xf>
    <xf numFmtId="180" fontId="15" fillId="3" borderId="0" xfId="1" applyNumberFormat="1" applyFont="1" applyFill="1"/>
    <xf numFmtId="180" fontId="15" fillId="3" borderId="19" xfId="1" applyNumberFormat="1" applyFont="1" applyFill="1" applyBorder="1"/>
    <xf numFmtId="0" fontId="22" fillId="3" borderId="1" xfId="2" applyFont="1" applyFill="1" applyBorder="1" applyAlignment="1">
      <alignment horizontal="center" vertical="center"/>
    </xf>
    <xf numFmtId="0" fontId="23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3" borderId="11" xfId="0" applyFill="1" applyBorder="1">
      <alignment vertical="center"/>
    </xf>
    <xf numFmtId="0" fontId="24" fillId="3" borderId="9" xfId="2" applyFont="1" applyFill="1" applyBorder="1">
      <alignment vertical="center"/>
    </xf>
    <xf numFmtId="0" fontId="0" fillId="6" borderId="11" xfId="0" applyFill="1" applyBorder="1">
      <alignment vertical="center"/>
    </xf>
    <xf numFmtId="0" fontId="23" fillId="6" borderId="9" xfId="0" applyFont="1" applyFill="1" applyBorder="1">
      <alignment vertical="center"/>
    </xf>
    <xf numFmtId="0" fontId="8" fillId="3" borderId="1" xfId="1" applyFont="1" applyFill="1" applyBorder="1" applyAlignment="1">
      <alignment horizontal="center"/>
    </xf>
    <xf numFmtId="0" fontId="12" fillId="5" borderId="9" xfId="1" applyFont="1" applyFill="1" applyBorder="1" applyAlignment="1" applyProtection="1">
      <alignment horizontal="left" vertical="center"/>
      <protection locked="0"/>
    </xf>
    <xf numFmtId="0" fontId="12" fillId="5" borderId="10" xfId="1" applyFont="1" applyFill="1" applyBorder="1" applyAlignment="1" applyProtection="1">
      <alignment horizontal="left" vertical="center"/>
      <protection locked="0"/>
    </xf>
    <xf numFmtId="6" fontId="12" fillId="3" borderId="13" xfId="1" applyNumberFormat="1" applyFont="1" applyFill="1" applyBorder="1" applyAlignment="1">
      <alignment horizontal="right" vertical="center"/>
    </xf>
    <xf numFmtId="6" fontId="12" fillId="3" borderId="10" xfId="1" applyNumberFormat="1" applyFont="1" applyFill="1" applyBorder="1" applyAlignment="1">
      <alignment horizontal="right" vertical="center"/>
    </xf>
    <xf numFmtId="6" fontId="12" fillId="3" borderId="11" xfId="1" applyNumberFormat="1" applyFont="1" applyFill="1" applyBorder="1" applyAlignment="1">
      <alignment horizontal="right" vertical="center"/>
    </xf>
    <xf numFmtId="0" fontId="12" fillId="5" borderId="9" xfId="1" applyFont="1" applyFill="1" applyBorder="1" applyAlignment="1">
      <alignment horizontal="left" vertical="center"/>
    </xf>
    <xf numFmtId="0" fontId="12" fillId="5" borderId="10" xfId="1" applyFont="1" applyFill="1" applyBorder="1" applyAlignment="1">
      <alignment horizontal="left" vertical="center"/>
    </xf>
    <xf numFmtId="0" fontId="12" fillId="5" borderId="11" xfId="1" applyFont="1" applyFill="1" applyBorder="1" applyAlignment="1">
      <alignment horizontal="left" vertical="center"/>
    </xf>
    <xf numFmtId="0" fontId="6" fillId="4" borderId="9" xfId="1" applyFont="1" applyFill="1" applyBorder="1" applyAlignment="1" applyProtection="1">
      <alignment horizontal="left" vertical="center" shrinkToFit="1"/>
      <protection locked="0"/>
    </xf>
    <xf numFmtId="0" fontId="6" fillId="4" borderId="10" xfId="1" applyFont="1" applyFill="1" applyBorder="1" applyAlignment="1" applyProtection="1">
      <alignment horizontal="left" vertical="center" shrinkToFit="1"/>
      <protection locked="0"/>
    </xf>
    <xf numFmtId="0" fontId="6" fillId="4" borderId="11" xfId="1" applyFont="1" applyFill="1" applyBorder="1" applyAlignment="1" applyProtection="1">
      <alignment horizontal="left" vertical="center" shrinkToFit="1"/>
      <protection locked="0"/>
    </xf>
    <xf numFmtId="0" fontId="12" fillId="5" borderId="14" xfId="1" applyFont="1" applyFill="1" applyBorder="1" applyAlignment="1">
      <alignment horizontal="left" vertical="center"/>
    </xf>
    <xf numFmtId="0" fontId="12" fillId="5" borderId="15" xfId="1" applyFont="1" applyFill="1" applyBorder="1" applyAlignment="1">
      <alignment horizontal="left" vertical="center"/>
    </xf>
    <xf numFmtId="0" fontId="12" fillId="5" borderId="16" xfId="1" applyFont="1" applyFill="1" applyBorder="1" applyAlignment="1">
      <alignment horizontal="left" vertical="center"/>
    </xf>
    <xf numFmtId="0" fontId="12" fillId="5" borderId="17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left" vertical="center"/>
    </xf>
    <xf numFmtId="0" fontId="12" fillId="5" borderId="1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 shrinkToFit="1"/>
    </xf>
    <xf numFmtId="0" fontId="6" fillId="3" borderId="10" xfId="1" applyFont="1" applyFill="1" applyBorder="1" applyAlignment="1">
      <alignment horizontal="left" vertical="center" shrinkToFit="1"/>
    </xf>
    <xf numFmtId="0" fontId="6" fillId="3" borderId="11" xfId="1" applyFont="1" applyFill="1" applyBorder="1" applyAlignment="1">
      <alignment horizontal="left" vertical="center" shrinkToFit="1"/>
    </xf>
    <xf numFmtId="0" fontId="6" fillId="3" borderId="1" xfId="1" applyFont="1" applyFill="1" applyBorder="1" applyAlignment="1">
      <alignment horizontal="left" vertical="center" shrinkToFit="1"/>
    </xf>
    <xf numFmtId="0" fontId="16" fillId="3" borderId="1" xfId="1" applyFont="1" applyFill="1" applyBorder="1" applyAlignment="1">
      <alignment horizontal="center" vertical="center"/>
    </xf>
    <xf numFmtId="179" fontId="12" fillId="3" borderId="9" xfId="1" applyNumberFormat="1" applyFont="1" applyFill="1" applyBorder="1" applyAlignment="1">
      <alignment horizontal="left" vertical="center"/>
    </xf>
    <xf numFmtId="179" fontId="12" fillId="3" borderId="10" xfId="1" applyNumberFormat="1" applyFont="1" applyFill="1" applyBorder="1" applyAlignment="1">
      <alignment horizontal="left" vertical="center"/>
    </xf>
    <xf numFmtId="179" fontId="12" fillId="3" borderId="10" xfId="1" applyNumberFormat="1" applyFont="1" applyFill="1" applyBorder="1" applyAlignment="1">
      <alignment horizontal="right" vertical="center"/>
    </xf>
    <xf numFmtId="179" fontId="12" fillId="3" borderId="12" xfId="1" applyNumberFormat="1" applyFont="1" applyFill="1" applyBorder="1" applyAlignment="1">
      <alignment horizontal="right" vertical="center"/>
    </xf>
    <xf numFmtId="0" fontId="11" fillId="5" borderId="3" xfId="1" applyFont="1" applyFill="1" applyBorder="1" applyAlignment="1">
      <alignment horizontal="left" vertical="center"/>
    </xf>
    <xf numFmtId="0" fontId="11" fillId="5" borderId="4" xfId="1" applyFont="1" applyFill="1" applyBorder="1" applyAlignment="1">
      <alignment horizontal="left" vertical="center"/>
    </xf>
    <xf numFmtId="0" fontId="11" fillId="5" borderId="6" xfId="1" applyFont="1" applyFill="1" applyBorder="1" applyAlignment="1">
      <alignment horizontal="left" vertical="center"/>
    </xf>
    <xf numFmtId="0" fontId="11" fillId="5" borderId="7" xfId="1" applyFont="1" applyFill="1" applyBorder="1" applyAlignment="1">
      <alignment horizontal="left" vertical="center"/>
    </xf>
    <xf numFmtId="6" fontId="11" fillId="5" borderId="4" xfId="1" applyNumberFormat="1" applyFont="1" applyFill="1" applyBorder="1" applyAlignment="1">
      <alignment horizontal="right" vertical="center"/>
    </xf>
    <xf numFmtId="6" fontId="11" fillId="5" borderId="7" xfId="1" applyNumberFormat="1" applyFont="1" applyFill="1" applyBorder="1" applyAlignment="1">
      <alignment horizontal="right" vertical="center"/>
    </xf>
    <xf numFmtId="0" fontId="11" fillId="5" borderId="4" xfId="1" applyFont="1" applyFill="1" applyBorder="1" applyAlignment="1">
      <alignment horizontal="right" vertical="center"/>
    </xf>
    <xf numFmtId="0" fontId="11" fillId="5" borderId="5" xfId="1" applyFont="1" applyFill="1" applyBorder="1" applyAlignment="1">
      <alignment horizontal="right" vertical="center"/>
    </xf>
    <xf numFmtId="0" fontId="11" fillId="5" borderId="7" xfId="1" applyFont="1" applyFill="1" applyBorder="1" applyAlignment="1">
      <alignment horizontal="right" vertical="center"/>
    </xf>
    <xf numFmtId="0" fontId="11" fillId="5" borderId="8" xfId="1" applyFont="1" applyFill="1" applyBorder="1" applyAlignment="1">
      <alignment horizontal="right" vertical="center"/>
    </xf>
    <xf numFmtId="0" fontId="12" fillId="3" borderId="9" xfId="1" applyFont="1" applyFill="1" applyBorder="1" applyAlignment="1">
      <alignment horizontal="left" vertical="center"/>
    </xf>
    <xf numFmtId="0" fontId="12" fillId="3" borderId="10" xfId="1" applyFont="1" applyFill="1" applyBorder="1" applyAlignment="1">
      <alignment horizontal="left" vertical="center"/>
    </xf>
    <xf numFmtId="0" fontId="12" fillId="3" borderId="11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 shrinkToFit="1"/>
    </xf>
    <xf numFmtId="0" fontId="12" fillId="3" borderId="10" xfId="1" applyFont="1" applyFill="1" applyBorder="1" applyAlignment="1">
      <alignment horizontal="left" vertical="center" shrinkToFit="1"/>
    </xf>
    <xf numFmtId="0" fontId="12" fillId="3" borderId="11" xfId="1" applyFont="1" applyFill="1" applyBorder="1" applyAlignment="1">
      <alignment horizontal="left" vertical="center" shrinkToFit="1"/>
    </xf>
    <xf numFmtId="49" fontId="12" fillId="3" borderId="9" xfId="1" applyNumberFormat="1" applyFont="1" applyFill="1" applyBorder="1" applyAlignment="1">
      <alignment horizontal="left" vertical="center"/>
    </xf>
    <xf numFmtId="49" fontId="12" fillId="3" borderId="10" xfId="1" applyNumberFormat="1" applyFont="1" applyFill="1" applyBorder="1" applyAlignment="1">
      <alignment horizontal="left" vertical="center"/>
    </xf>
    <xf numFmtId="49" fontId="12" fillId="3" borderId="11" xfId="1" applyNumberFormat="1" applyFont="1" applyFill="1" applyBorder="1" applyAlignment="1">
      <alignment horizontal="left" vertical="center"/>
    </xf>
    <xf numFmtId="178" fontId="12" fillId="3" borderId="9" xfId="1" applyNumberFormat="1" applyFont="1" applyFill="1" applyBorder="1" applyAlignment="1">
      <alignment horizontal="left" vertical="center"/>
    </xf>
    <xf numFmtId="178" fontId="12" fillId="3" borderId="10" xfId="1" applyNumberFormat="1" applyFont="1" applyFill="1" applyBorder="1" applyAlignment="1">
      <alignment horizontal="left" vertical="center"/>
    </xf>
    <xf numFmtId="178" fontId="12" fillId="3" borderId="11" xfId="1" applyNumberFormat="1" applyFont="1" applyFill="1" applyBorder="1" applyAlignment="1">
      <alignment horizontal="left" vertical="center"/>
    </xf>
    <xf numFmtId="0" fontId="10" fillId="3" borderId="0" xfId="1" applyFont="1" applyFill="1" applyAlignment="1">
      <alignment horizontal="right" vertical="center" shrinkToFit="1"/>
    </xf>
    <xf numFmtId="0" fontId="4" fillId="3" borderId="0" xfId="1" applyFont="1" applyFill="1" applyAlignment="1">
      <alignment horizontal="center" vertical="top" wrapText="1"/>
    </xf>
    <xf numFmtId="176" fontId="6" fillId="4" borderId="2" xfId="1" applyNumberFormat="1" applyFont="1" applyFill="1" applyBorder="1" applyAlignment="1" applyProtection="1">
      <alignment horizontal="center"/>
      <protection locked="0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 wrapText="1" shrinkToFit="1"/>
    </xf>
    <xf numFmtId="0" fontId="6" fillId="3" borderId="0" xfId="1" applyFont="1" applyFill="1" applyAlignment="1">
      <alignment horizontal="right" shrinkToFit="1"/>
    </xf>
    <xf numFmtId="0" fontId="6" fillId="3" borderId="0" xfId="1" applyFont="1" applyFill="1" applyAlignment="1">
      <alignment horizontal="right"/>
    </xf>
    <xf numFmtId="177" fontId="6" fillId="3" borderId="0" xfId="1" applyNumberFormat="1" applyFont="1" applyFill="1" applyAlignment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 wrapText="1"/>
      <protection locked="0"/>
    </xf>
    <xf numFmtId="0" fontId="6" fillId="4" borderId="11" xfId="1" applyFont="1" applyFill="1" applyBorder="1" applyAlignment="1" applyProtection="1">
      <alignment horizontal="center" vertical="center" wrapText="1"/>
      <protection locked="0"/>
    </xf>
    <xf numFmtId="6" fontId="6" fillId="3" borderId="1" xfId="1" applyNumberFormat="1" applyFont="1" applyFill="1" applyBorder="1" applyAlignment="1">
      <alignment horizontal="right"/>
    </xf>
    <xf numFmtId="6" fontId="6" fillId="3" borderId="1" xfId="1" applyNumberFormat="1" applyFont="1" applyFill="1" applyBorder="1" applyAlignment="1">
      <alignment horizontal="left"/>
    </xf>
    <xf numFmtId="0" fontId="6" fillId="5" borderId="14" xfId="1" applyFont="1" applyFill="1" applyBorder="1" applyAlignment="1">
      <alignment horizontal="left" vertical="center"/>
    </xf>
    <xf numFmtId="0" fontId="6" fillId="5" borderId="15" xfId="1" applyFont="1" applyFill="1" applyBorder="1" applyAlignment="1">
      <alignment horizontal="left" vertical="center"/>
    </xf>
    <xf numFmtId="0" fontId="6" fillId="5" borderId="16" xfId="1" applyFont="1" applyFill="1" applyBorder="1" applyAlignment="1">
      <alignment horizontal="left" vertical="center"/>
    </xf>
    <xf numFmtId="0" fontId="6" fillId="5" borderId="17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 vertical="center"/>
    </xf>
    <xf numFmtId="180" fontId="16" fillId="4" borderId="9" xfId="1" applyNumberFormat="1" applyFont="1" applyFill="1" applyBorder="1" applyAlignment="1" applyProtection="1">
      <alignment horizontal="center"/>
      <protection locked="0"/>
    </xf>
    <xf numFmtId="180" fontId="16" fillId="4" borderId="11" xfId="1" applyNumberFormat="1" applyFont="1" applyFill="1" applyBorder="1" applyAlignment="1" applyProtection="1">
      <alignment horizontal="center"/>
      <protection locked="0"/>
    </xf>
    <xf numFmtId="0" fontId="16" fillId="4" borderId="9" xfId="1" applyFont="1" applyFill="1" applyBorder="1" applyAlignment="1" applyProtection="1">
      <alignment horizontal="left"/>
      <protection locked="0"/>
    </xf>
    <xf numFmtId="0" fontId="16" fillId="4" borderId="10" xfId="1" applyFont="1" applyFill="1" applyBorder="1" applyAlignment="1" applyProtection="1">
      <alignment horizontal="left"/>
      <protection locked="0"/>
    </xf>
    <xf numFmtId="0" fontId="16" fillId="4" borderId="11" xfId="1" applyFont="1" applyFill="1" applyBorder="1" applyAlignment="1" applyProtection="1">
      <alignment horizontal="left"/>
      <protection locked="0"/>
    </xf>
    <xf numFmtId="38" fontId="16" fillId="4" borderId="1" xfId="1" applyNumberFormat="1" applyFont="1" applyFill="1" applyBorder="1" applyAlignment="1" applyProtection="1">
      <alignment horizontal="right"/>
      <protection locked="0"/>
    </xf>
    <xf numFmtId="6" fontId="16" fillId="3" borderId="1" xfId="1" applyNumberFormat="1" applyFont="1" applyFill="1" applyBorder="1" applyAlignment="1">
      <alignment horizontal="right"/>
    </xf>
    <xf numFmtId="0" fontId="6" fillId="5" borderId="1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6" fontId="6" fillId="5" borderId="1" xfId="1" applyNumberFormat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49" fontId="6" fillId="3" borderId="9" xfId="1" applyNumberFormat="1" applyFont="1" applyFill="1" applyBorder="1" applyAlignment="1">
      <alignment horizontal="left" vertical="center"/>
    </xf>
    <xf numFmtId="49" fontId="6" fillId="3" borderId="10" xfId="1" applyNumberFormat="1" applyFont="1" applyFill="1" applyBorder="1" applyAlignment="1">
      <alignment horizontal="left" vertical="center"/>
    </xf>
    <xf numFmtId="49" fontId="6" fillId="3" borderId="11" xfId="1" applyNumberFormat="1" applyFont="1" applyFill="1" applyBorder="1" applyAlignment="1">
      <alignment horizontal="left" vertical="center"/>
    </xf>
    <xf numFmtId="178" fontId="6" fillId="3" borderId="9" xfId="1" applyNumberFormat="1" applyFont="1" applyFill="1" applyBorder="1" applyAlignment="1">
      <alignment horizontal="left" vertical="center"/>
    </xf>
    <xf numFmtId="178" fontId="6" fillId="3" borderId="10" xfId="1" applyNumberFormat="1" applyFont="1" applyFill="1" applyBorder="1" applyAlignment="1">
      <alignment horizontal="left" vertical="center"/>
    </xf>
    <xf numFmtId="178" fontId="6" fillId="3" borderId="11" xfId="1" applyNumberFormat="1" applyFont="1" applyFill="1" applyBorder="1" applyAlignment="1">
      <alignment horizontal="left" vertical="center"/>
    </xf>
    <xf numFmtId="0" fontId="18" fillId="3" borderId="0" xfId="1" applyFont="1" applyFill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 xr:uid="{744FE6F8-309F-4DF7-95F2-578A45B4F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7C07DA-15E4-493B-9BF1-73B385A1A6EA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2C8441-4586-4190-A32B-9612840B692D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482B0-C076-4DC3-B002-24F82B5725DD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2032F7-F16E-4F68-A647-7642A11F36EB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101599</xdr:rowOff>
    </xdr:from>
    <xdr:to>
      <xdr:col>13</xdr:col>
      <xdr:colOff>245533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711C8-42D4-496C-9E1B-6E2DA63888EC}"/>
            </a:ext>
          </a:extLst>
        </xdr:cNvPr>
        <xdr:cNvSpPr txBox="1"/>
      </xdr:nvSpPr>
      <xdr:spPr>
        <a:xfrm>
          <a:off x="11338983" y="2768599"/>
          <a:ext cx="422275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101599</xdr:rowOff>
    </xdr:from>
    <xdr:to>
      <xdr:col>13</xdr:col>
      <xdr:colOff>245533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68111D-6AF6-4B5A-8CE9-DB746EF773FF}"/>
            </a:ext>
          </a:extLst>
        </xdr:cNvPr>
        <xdr:cNvSpPr txBox="1"/>
      </xdr:nvSpPr>
      <xdr:spPr>
        <a:xfrm>
          <a:off x="11338983" y="2768599"/>
          <a:ext cx="422275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0E32-7B43-497A-9AC6-6DC0F521F503}">
  <dimension ref="B2:C16"/>
  <sheetViews>
    <sheetView tabSelected="1" workbookViewId="0"/>
  </sheetViews>
  <sheetFormatPr defaultRowHeight="18.75" x14ac:dyDescent="0.4"/>
  <cols>
    <col min="1" max="1" width="3.625" style="4" customWidth="1"/>
    <col min="2" max="2" width="21.125" style="4" customWidth="1"/>
    <col min="3" max="3" width="40.125" style="4" customWidth="1"/>
    <col min="4" max="16384" width="9" style="4"/>
  </cols>
  <sheetData>
    <row r="2" spans="2:3" ht="27.75" customHeight="1" x14ac:dyDescent="0.4">
      <c r="B2" s="52" t="s">
        <v>90</v>
      </c>
      <c r="C2" s="53"/>
    </row>
    <row r="3" spans="2:3" ht="42" customHeight="1" x14ac:dyDescent="0.4">
      <c r="B3" s="55" t="s">
        <v>91</v>
      </c>
      <c r="C3" s="54"/>
    </row>
    <row r="4" spans="2:3" ht="42" customHeight="1" x14ac:dyDescent="0.4">
      <c r="B4" s="55" t="s">
        <v>92</v>
      </c>
      <c r="C4" s="54"/>
    </row>
    <row r="5" spans="2:3" ht="42" customHeight="1" x14ac:dyDescent="0.4">
      <c r="B5" s="55" t="s">
        <v>93</v>
      </c>
      <c r="C5" s="54"/>
    </row>
    <row r="6" spans="2:3" ht="40.5" customHeight="1" x14ac:dyDescent="0.4"/>
    <row r="7" spans="2:3" ht="27.75" customHeight="1" x14ac:dyDescent="0.4">
      <c r="B7" s="57" t="s">
        <v>89</v>
      </c>
      <c r="C7" s="56"/>
    </row>
    <row r="8" spans="2:3" ht="42" customHeight="1" x14ac:dyDescent="0.4">
      <c r="B8" s="55"/>
      <c r="C8" s="54"/>
    </row>
    <row r="9" spans="2:3" ht="42" customHeight="1" x14ac:dyDescent="0.4">
      <c r="B9" s="55"/>
      <c r="C9" s="54"/>
    </row>
    <row r="10" spans="2:3" ht="42" customHeight="1" x14ac:dyDescent="0.4">
      <c r="B10" s="55"/>
      <c r="C10" s="54"/>
    </row>
    <row r="11" spans="2:3" ht="40.5" customHeight="1" x14ac:dyDescent="0.4"/>
    <row r="12" spans="2:3" ht="27.75" customHeight="1" x14ac:dyDescent="0.4">
      <c r="B12" s="57" t="s">
        <v>89</v>
      </c>
      <c r="C12" s="56"/>
    </row>
    <row r="13" spans="2:3" ht="42" customHeight="1" x14ac:dyDescent="0.4">
      <c r="B13" s="55"/>
      <c r="C13" s="54"/>
    </row>
    <row r="14" spans="2:3" ht="42" customHeight="1" x14ac:dyDescent="0.4">
      <c r="B14" s="55"/>
      <c r="C14" s="54"/>
    </row>
    <row r="15" spans="2:3" ht="42" customHeight="1" x14ac:dyDescent="0.4">
      <c r="B15" s="55"/>
      <c r="C15" s="54"/>
    </row>
    <row r="16" spans="2:3" ht="40.5" customHeight="1" x14ac:dyDescent="0.4"/>
  </sheetData>
  <phoneticPr fontId="1"/>
  <hyperlinks>
    <hyperlink ref="B3" location="支払条件・方法!A1" display="▼支払条件・方法" xr:uid="{3AE6A598-6354-47B7-B6D3-69263B01EFA3}"/>
    <hyperlink ref="B4" location="外注計算書!A1" display="▼外注計算書" xr:uid="{022B8C16-B61F-4C6F-86F1-71A5C7B3BD7D}"/>
    <hyperlink ref="B5" location="納品請求書!A1" display="▼納品請求書" xr:uid="{FFAA432D-1784-41B1-A5C7-064C019694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0844-6B9E-4642-8BA7-770E0D5C0172}">
  <sheetPr>
    <tabColor rgb="FFFFFF00"/>
  </sheetPr>
  <dimension ref="B2:D7"/>
  <sheetViews>
    <sheetView workbookViewId="0"/>
  </sheetViews>
  <sheetFormatPr defaultRowHeight="18.75" x14ac:dyDescent="0.4"/>
  <cols>
    <col min="1" max="1" width="2.75" style="4" customWidth="1"/>
    <col min="2" max="2" width="26.875" style="4" customWidth="1"/>
    <col min="3" max="4" width="36.5" style="4" customWidth="1"/>
    <col min="5" max="16384" width="9" style="4"/>
  </cols>
  <sheetData>
    <row r="2" spans="2:4" ht="31.5" customHeight="1" x14ac:dyDescent="0.4">
      <c r="B2" s="3" t="s">
        <v>0</v>
      </c>
    </row>
    <row r="3" spans="2:4" ht="45" customHeight="1" x14ac:dyDescent="0.4">
      <c r="B3" s="1"/>
      <c r="C3" s="2" t="s">
        <v>94</v>
      </c>
      <c r="D3" s="2" t="s">
        <v>95</v>
      </c>
    </row>
    <row r="4" spans="2:4" ht="45" customHeight="1" x14ac:dyDescent="0.4">
      <c r="B4" s="5" t="s">
        <v>3</v>
      </c>
      <c r="C4" s="5" t="s">
        <v>7</v>
      </c>
      <c r="D4" s="5" t="s">
        <v>7</v>
      </c>
    </row>
    <row r="5" spans="2:4" ht="45" customHeight="1" x14ac:dyDescent="0.4">
      <c r="B5" s="5" t="s">
        <v>1</v>
      </c>
      <c r="C5" s="6" t="s">
        <v>4</v>
      </c>
      <c r="D5" s="6" t="s">
        <v>6</v>
      </c>
    </row>
    <row r="6" spans="2:4" ht="45" customHeight="1" x14ac:dyDescent="0.4">
      <c r="B6" s="5" t="s">
        <v>2</v>
      </c>
      <c r="C6" s="5" t="s">
        <v>5</v>
      </c>
      <c r="D6" s="5" t="s">
        <v>5</v>
      </c>
    </row>
    <row r="7" spans="2:4" ht="45" customHeight="1" x14ac:dyDescent="0.4">
      <c r="B7" s="5" t="s">
        <v>8</v>
      </c>
      <c r="C7" s="51" t="s">
        <v>9</v>
      </c>
      <c r="D7" s="51" t="s">
        <v>10</v>
      </c>
    </row>
  </sheetData>
  <sheetProtection algorithmName="SHA-512" hashValue="DxEfdGF0FLKL7lKnR7v5cbA3EWH/WqceEqpS09J3E8CN14UK+34QRvBU7QmT2AEzODs67hNBiVBaZ8FW4ofBRQ==" saltValue="1SfBQtnIWP/dAEvHH4Drew==" spinCount="100000" sheet="1" objects="1" scenarios="1"/>
  <phoneticPr fontId="1"/>
  <hyperlinks>
    <hyperlink ref="C7" location="外注計算書!A1" display="①専用請求書（外注計算書）" xr:uid="{BCF967B1-119D-46A1-8670-15256DA158BA}"/>
    <hyperlink ref="D7" location="納品請求書!A1" display="②専用請求書（納品請求書）" xr:uid="{A40FE26E-4A29-4547-A06D-1954F9816D5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ECF-7CA1-4782-B0E0-2BFC25C34A39}">
  <sheetPr>
    <tabColor theme="9" tint="0.39997558519241921"/>
  </sheetPr>
  <dimension ref="A1:R37"/>
  <sheetViews>
    <sheetView showZeros="0" zoomScale="50" zoomScaleNormal="50" workbookViewId="0">
      <selection sqref="A1:N2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6.950000000000003" customHeight="1" x14ac:dyDescent="0.25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7"/>
      <c r="P1" s="8" t="s">
        <v>12</v>
      </c>
      <c r="Q1" s="7"/>
    </row>
    <row r="2" spans="1:17" ht="36.950000000000003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"/>
      <c r="P2" s="8" t="s">
        <v>13</v>
      </c>
      <c r="Q2" s="10"/>
    </row>
    <row r="3" spans="1:17" ht="36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109"/>
      <c r="L3" s="109"/>
      <c r="M3" s="109"/>
      <c r="N3" s="7"/>
      <c r="O3" s="7"/>
      <c r="P3" s="12" t="s">
        <v>15</v>
      </c>
      <c r="Q3" s="13"/>
    </row>
    <row r="4" spans="1:17" ht="36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/>
    </row>
    <row r="5" spans="1:17" ht="36.6" customHeight="1" x14ac:dyDescent="0.25">
      <c r="A5" s="7" t="s">
        <v>18</v>
      </c>
      <c r="C5" s="110">
        <f>Q16</f>
        <v>0</v>
      </c>
      <c r="D5" s="110"/>
      <c r="E5" s="110"/>
      <c r="F5" s="11" t="s">
        <v>19</v>
      </c>
      <c r="G5" s="7"/>
      <c r="H5" s="7"/>
      <c r="I5" s="7"/>
      <c r="J5" s="7"/>
      <c r="K5" s="111"/>
      <c r="L5" s="111"/>
      <c r="N5" s="7"/>
      <c r="O5" s="7"/>
      <c r="P5" s="12" t="s">
        <v>20</v>
      </c>
      <c r="Q5" s="13"/>
    </row>
    <row r="6" spans="1:17" ht="36.6" customHeight="1" x14ac:dyDescent="0.25">
      <c r="B6" s="15"/>
      <c r="C6" s="15"/>
      <c r="D6" s="15"/>
      <c r="E6" s="15"/>
      <c r="F6" s="15"/>
      <c r="G6" s="112">
        <f>Q3</f>
        <v>0</v>
      </c>
      <c r="H6" s="112"/>
      <c r="I6" s="112"/>
      <c r="J6" s="112"/>
      <c r="K6" s="112"/>
      <c r="L6" s="112"/>
      <c r="M6" s="112"/>
      <c r="N6" s="7"/>
      <c r="O6" s="7"/>
      <c r="P6" s="12" t="s">
        <v>21</v>
      </c>
      <c r="Q6" s="17"/>
    </row>
    <row r="7" spans="1:17" ht="36.950000000000003" customHeight="1" x14ac:dyDescent="0.25">
      <c r="B7" s="15"/>
      <c r="C7" s="15"/>
      <c r="D7" s="15"/>
      <c r="E7" s="15"/>
      <c r="F7" s="15"/>
      <c r="G7" s="112"/>
      <c r="H7" s="112"/>
      <c r="I7" s="112"/>
      <c r="J7" s="112"/>
      <c r="K7" s="112"/>
      <c r="L7" s="112"/>
      <c r="M7" s="112"/>
      <c r="N7" s="7"/>
      <c r="O7" s="7"/>
      <c r="P7" s="12" t="s">
        <v>22</v>
      </c>
      <c r="Q7" s="17"/>
    </row>
    <row r="8" spans="1:17" ht="36.950000000000003" customHeight="1" x14ac:dyDescent="0.25">
      <c r="A8" s="113">
        <f>Q4</f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7"/>
      <c r="O8" s="7"/>
      <c r="P8" s="12" t="s">
        <v>23</v>
      </c>
      <c r="Q8" s="13"/>
    </row>
    <row r="9" spans="1:17" ht="36.6" customHeight="1" x14ac:dyDescent="0.25">
      <c r="A9" s="7"/>
      <c r="B9" s="7"/>
      <c r="C9" s="7"/>
      <c r="D9" s="7"/>
      <c r="E9" s="7"/>
      <c r="F9" s="7"/>
      <c r="G9" s="7"/>
      <c r="H9" s="114" t="str">
        <f>IF(Q5="","",P5&amp;Q5)</f>
        <v/>
      </c>
      <c r="I9" s="114"/>
      <c r="J9" s="114"/>
      <c r="K9" s="114"/>
      <c r="L9" s="114"/>
      <c r="M9" s="114"/>
      <c r="N9" s="7"/>
      <c r="O9" s="7"/>
      <c r="P9" s="12" t="s">
        <v>24</v>
      </c>
      <c r="Q9" s="13"/>
    </row>
    <row r="10" spans="1:17" ht="36.6" customHeight="1" x14ac:dyDescent="0.25">
      <c r="B10" s="15"/>
      <c r="C10" s="15"/>
      <c r="D10" s="15"/>
      <c r="E10" s="15"/>
      <c r="F10" s="15"/>
      <c r="G10" s="16"/>
      <c r="H10" s="16"/>
      <c r="I10" s="112" t="str">
        <f>IF(Q7="","",P7&amp;Q7)</f>
        <v/>
      </c>
      <c r="J10" s="112"/>
      <c r="K10" s="112"/>
      <c r="L10" s="112"/>
      <c r="M10" s="112"/>
      <c r="N10" s="7"/>
      <c r="O10" s="7"/>
      <c r="P10" s="12" t="s">
        <v>25</v>
      </c>
      <c r="Q10" s="13"/>
    </row>
    <row r="11" spans="1:17" ht="36.6" customHeight="1" x14ac:dyDescent="0.25">
      <c r="B11" s="7"/>
      <c r="C11" s="7"/>
      <c r="D11" s="7"/>
      <c r="E11" s="7"/>
      <c r="F11" s="7"/>
      <c r="G11" s="114" t="str">
        <f>IF(Q6="","",P6&amp;Q6)</f>
        <v/>
      </c>
      <c r="H11" s="114"/>
      <c r="I11" s="114"/>
      <c r="J11" s="114"/>
      <c r="K11" s="114"/>
      <c r="L11" s="114"/>
      <c r="M11" s="114"/>
      <c r="N11" s="7"/>
      <c r="O11" s="7"/>
      <c r="P11" s="7"/>
      <c r="Q11" s="11"/>
    </row>
    <row r="12" spans="1:17" ht="36.6" customHeight="1" x14ac:dyDescent="0.25">
      <c r="A12" s="115">
        <f>+Q13</f>
        <v>0</v>
      </c>
      <c r="B12" s="115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6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107"/>
      <c r="J13" s="107"/>
      <c r="K13" s="107"/>
      <c r="L13" s="107"/>
      <c r="M13" s="107"/>
      <c r="N13" s="7"/>
      <c r="O13" s="7"/>
      <c r="P13" s="12" t="s">
        <v>29</v>
      </c>
      <c r="Q13" s="22"/>
    </row>
    <row r="14" spans="1:17" ht="36.6" customHeight="1" thickBot="1" x14ac:dyDescent="0.3">
      <c r="A14" s="7"/>
      <c r="B14" s="7"/>
      <c r="C14" s="7"/>
      <c r="D14" s="7"/>
      <c r="E14" s="7"/>
      <c r="F14" s="7"/>
      <c r="G14" s="7"/>
      <c r="H14" s="20"/>
      <c r="I14" s="107"/>
      <c r="J14" s="107"/>
      <c r="K14" s="107"/>
      <c r="L14" s="107"/>
      <c r="M14" s="107"/>
      <c r="N14" s="7"/>
      <c r="O14" s="7"/>
      <c r="P14" s="12" t="s">
        <v>30</v>
      </c>
      <c r="Q14" s="17"/>
    </row>
    <row r="15" spans="1:17" ht="36.6" customHeight="1" x14ac:dyDescent="0.25">
      <c r="A15" s="85" t="s">
        <v>31</v>
      </c>
      <c r="B15" s="86"/>
      <c r="C15" s="86"/>
      <c r="D15" s="89">
        <f>+I27</f>
        <v>0</v>
      </c>
      <c r="E15" s="89"/>
      <c r="F15" s="89"/>
      <c r="G15" s="91" t="s">
        <v>32</v>
      </c>
      <c r="H15" s="92"/>
      <c r="I15" s="20"/>
      <c r="J15" s="23"/>
      <c r="K15" s="23"/>
      <c r="L15" s="23"/>
      <c r="M15" s="23"/>
      <c r="N15" s="7"/>
      <c r="O15" s="7"/>
      <c r="P15" s="12" t="s">
        <v>33</v>
      </c>
      <c r="Q15" s="13"/>
    </row>
    <row r="16" spans="1:17" ht="36.6" customHeight="1" thickBot="1" x14ac:dyDescent="0.3">
      <c r="A16" s="87"/>
      <c r="B16" s="88"/>
      <c r="C16" s="88"/>
      <c r="D16" s="90"/>
      <c r="E16" s="90"/>
      <c r="F16" s="90"/>
      <c r="G16" s="93"/>
      <c r="H16" s="94"/>
      <c r="I16" s="20"/>
      <c r="J16" s="21"/>
      <c r="K16" s="21"/>
      <c r="L16" s="21"/>
      <c r="M16" s="21"/>
      <c r="N16" s="7"/>
      <c r="O16" s="7"/>
      <c r="P16" s="12" t="s">
        <v>34</v>
      </c>
      <c r="Q16" s="13"/>
    </row>
    <row r="17" spans="1:18" ht="36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/>
    </row>
    <row r="18" spans="1:18" ht="36.6" customHeight="1" x14ac:dyDescent="0.25">
      <c r="A18" s="64" t="s">
        <v>30</v>
      </c>
      <c r="B18" s="65"/>
      <c r="C18" s="65"/>
      <c r="D18" s="66"/>
      <c r="E18" s="95">
        <f>Q14</f>
        <v>0</v>
      </c>
      <c r="F18" s="96"/>
      <c r="G18" s="96"/>
      <c r="H18" s="96"/>
      <c r="I18" s="96"/>
      <c r="J18" s="96"/>
      <c r="K18" s="96"/>
      <c r="L18" s="96"/>
      <c r="M18" s="97"/>
      <c r="N18" s="7"/>
      <c r="O18" s="7"/>
      <c r="P18" s="12" t="s">
        <v>36</v>
      </c>
      <c r="Q18" s="17"/>
    </row>
    <row r="19" spans="1:18" ht="36.6" customHeight="1" x14ac:dyDescent="0.25">
      <c r="A19" s="64" t="s">
        <v>33</v>
      </c>
      <c r="B19" s="65"/>
      <c r="C19" s="65"/>
      <c r="D19" s="66"/>
      <c r="E19" s="98">
        <f>Q15</f>
        <v>0</v>
      </c>
      <c r="F19" s="99"/>
      <c r="G19" s="99"/>
      <c r="H19" s="99"/>
      <c r="I19" s="99"/>
      <c r="J19" s="99"/>
      <c r="K19" s="99"/>
      <c r="L19" s="99"/>
      <c r="M19" s="100"/>
      <c r="N19" s="7"/>
      <c r="O19" s="7"/>
      <c r="P19" s="12" t="s">
        <v>37</v>
      </c>
      <c r="Q19" s="24"/>
    </row>
    <row r="20" spans="1:18" ht="36.6" customHeight="1" x14ac:dyDescent="0.25">
      <c r="A20" s="64" t="s">
        <v>38</v>
      </c>
      <c r="B20" s="65"/>
      <c r="C20" s="65"/>
      <c r="D20" s="66"/>
      <c r="E20" s="95">
        <f>Q17</f>
        <v>0</v>
      </c>
      <c r="F20" s="96"/>
      <c r="G20" s="96"/>
      <c r="H20" s="97"/>
      <c r="I20" s="101">
        <f>Q18</f>
        <v>0</v>
      </c>
      <c r="J20" s="102"/>
      <c r="K20" s="102"/>
      <c r="L20" s="102"/>
      <c r="M20" s="103"/>
      <c r="N20" s="7"/>
      <c r="O20" s="7"/>
      <c r="P20" s="12" t="s">
        <v>39</v>
      </c>
      <c r="Q20" s="24"/>
    </row>
    <row r="21" spans="1:18" ht="36.6" customHeight="1" x14ac:dyDescent="0.25">
      <c r="A21" s="64" t="s">
        <v>40</v>
      </c>
      <c r="B21" s="65"/>
      <c r="C21" s="65"/>
      <c r="D21" s="66"/>
      <c r="E21" s="104">
        <f>+Q19</f>
        <v>0</v>
      </c>
      <c r="F21" s="105"/>
      <c r="G21" s="105"/>
      <c r="H21" s="105"/>
      <c r="I21" s="105"/>
      <c r="J21" s="105"/>
      <c r="K21" s="105"/>
      <c r="L21" s="105"/>
      <c r="M21" s="106"/>
      <c r="N21" s="7"/>
      <c r="O21" s="7"/>
      <c r="P21" s="12" t="s">
        <v>41</v>
      </c>
      <c r="Q21" s="24">
        <v>0</v>
      </c>
    </row>
    <row r="22" spans="1:18" ht="36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6.6" customHeight="1" x14ac:dyDescent="0.3">
      <c r="A23" s="64" t="s">
        <v>42</v>
      </c>
      <c r="B23" s="65"/>
      <c r="C23" s="65"/>
      <c r="D23" s="66"/>
      <c r="E23" s="81" t="s">
        <v>43</v>
      </c>
      <c r="F23" s="82"/>
      <c r="G23" s="83" t="str">
        <f>IFERROR(+I23/E21,"")</f>
        <v/>
      </c>
      <c r="H23" s="84"/>
      <c r="I23" s="61">
        <f>+Q20</f>
        <v>0</v>
      </c>
      <c r="J23" s="62"/>
      <c r="K23" s="62"/>
      <c r="L23" s="62"/>
      <c r="M23" s="63"/>
      <c r="N23" s="25"/>
      <c r="O23" s="7"/>
      <c r="P23" s="7"/>
      <c r="Q23" s="26" t="s">
        <v>44</v>
      </c>
      <c r="R23" s="27">
        <v>0.1</v>
      </c>
    </row>
    <row r="24" spans="1:18" ht="36.6" customHeight="1" x14ac:dyDescent="0.3">
      <c r="A24" s="64" t="s">
        <v>45</v>
      </c>
      <c r="B24" s="65"/>
      <c r="C24" s="65"/>
      <c r="D24" s="66"/>
      <c r="E24" s="81" t="s">
        <v>43</v>
      </c>
      <c r="F24" s="82"/>
      <c r="G24" s="83" t="str">
        <f>IFERROR(+I24/E21,"")</f>
        <v/>
      </c>
      <c r="H24" s="84"/>
      <c r="I24" s="61">
        <f>+Q21</f>
        <v>0</v>
      </c>
      <c r="J24" s="62"/>
      <c r="K24" s="62"/>
      <c r="L24" s="62"/>
      <c r="M24" s="63"/>
      <c r="N24" s="25"/>
      <c r="O24" s="7"/>
      <c r="P24" s="7"/>
      <c r="Q24" s="26" t="s">
        <v>46</v>
      </c>
      <c r="R24" s="27">
        <v>0.08</v>
      </c>
    </row>
    <row r="25" spans="1:18" ht="36.6" customHeight="1" x14ac:dyDescent="0.3">
      <c r="A25" s="64" t="s">
        <v>47</v>
      </c>
      <c r="B25" s="65"/>
      <c r="C25" s="65"/>
      <c r="D25" s="66"/>
      <c r="E25" s="81" t="s">
        <v>43</v>
      </c>
      <c r="F25" s="82"/>
      <c r="G25" s="83" t="str">
        <f>IFERROR(+I25/E21,"")</f>
        <v/>
      </c>
      <c r="H25" s="84"/>
      <c r="I25" s="61">
        <f>I23-I24</f>
        <v>0</v>
      </c>
      <c r="J25" s="62"/>
      <c r="K25" s="62"/>
      <c r="L25" s="62"/>
      <c r="M25" s="63"/>
      <c r="N25" s="25"/>
      <c r="O25" s="7"/>
      <c r="P25" s="7"/>
      <c r="Q25" s="26" t="s">
        <v>48</v>
      </c>
      <c r="R25" s="27">
        <v>0</v>
      </c>
    </row>
    <row r="26" spans="1:18" ht="36.6" customHeight="1" x14ac:dyDescent="0.3">
      <c r="A26" s="59" t="s">
        <v>44</v>
      </c>
      <c r="B26" s="60"/>
      <c r="C26" s="60"/>
      <c r="D26" s="60"/>
      <c r="E26" s="28">
        <f>VLOOKUP(A26,Q23:R25,2,FALSE)</f>
        <v>0.1</v>
      </c>
      <c r="F26" s="29"/>
      <c r="G26" s="29"/>
      <c r="H26" s="30"/>
      <c r="I26" s="61">
        <f>+ROUND(I25*E26,0)</f>
        <v>0</v>
      </c>
      <c r="J26" s="62"/>
      <c r="K26" s="62"/>
      <c r="L26" s="62"/>
      <c r="M26" s="63"/>
      <c r="N26" s="25"/>
      <c r="O26" s="7"/>
      <c r="P26" s="7"/>
      <c r="Q26" s="7"/>
    </row>
    <row r="27" spans="1:18" ht="36.6" customHeight="1" x14ac:dyDescent="0.25">
      <c r="A27" s="64" t="s">
        <v>49</v>
      </c>
      <c r="B27" s="65"/>
      <c r="C27" s="65"/>
      <c r="D27" s="65"/>
      <c r="E27" s="31"/>
      <c r="F27" s="32"/>
      <c r="G27" s="32"/>
      <c r="H27" s="33"/>
      <c r="I27" s="61">
        <f>SUM(I25:M26)</f>
        <v>0</v>
      </c>
      <c r="J27" s="62"/>
      <c r="K27" s="62"/>
      <c r="L27" s="62"/>
      <c r="M27" s="63"/>
      <c r="N27" s="7"/>
      <c r="O27" s="7"/>
      <c r="P27" s="7"/>
      <c r="Q27" s="7"/>
    </row>
    <row r="28" spans="1:18" ht="36.6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"/>
      <c r="O28" s="7"/>
      <c r="P28" s="7"/>
      <c r="Q28" s="34"/>
    </row>
    <row r="29" spans="1:18" ht="36.6" customHeight="1" x14ac:dyDescent="0.25">
      <c r="A29" s="64" t="s">
        <v>50</v>
      </c>
      <c r="B29" s="65"/>
      <c r="C29" s="65"/>
      <c r="D29" s="66"/>
      <c r="E29" s="67"/>
      <c r="F29" s="68"/>
      <c r="G29" s="68"/>
      <c r="H29" s="68"/>
      <c r="I29" s="68"/>
      <c r="J29" s="68"/>
      <c r="K29" s="68"/>
      <c r="L29" s="68"/>
      <c r="M29" s="69"/>
      <c r="N29" s="7"/>
      <c r="O29" s="7"/>
      <c r="P29" s="7"/>
    </row>
    <row r="30" spans="1:18" ht="36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7"/>
      <c r="O30" s="7"/>
      <c r="P30" s="7"/>
    </row>
    <row r="31" spans="1:18" ht="36.6" customHeight="1" x14ac:dyDescent="0.25">
      <c r="A31" s="70" t="s">
        <v>51</v>
      </c>
      <c r="B31" s="71"/>
      <c r="C31" s="71"/>
      <c r="D31" s="72"/>
      <c r="E31" s="76">
        <f>+Q8</f>
        <v>0</v>
      </c>
      <c r="F31" s="77"/>
      <c r="G31" s="77"/>
      <c r="H31" s="77"/>
      <c r="I31" s="77"/>
      <c r="J31" s="77"/>
      <c r="K31" s="77">
        <f>+Q9</f>
        <v>0</v>
      </c>
      <c r="L31" s="77"/>
      <c r="M31" s="78"/>
      <c r="O31" s="7"/>
    </row>
    <row r="32" spans="1:18" ht="36.6" customHeight="1" x14ac:dyDescent="0.15">
      <c r="A32" s="73"/>
      <c r="B32" s="74"/>
      <c r="C32" s="74"/>
      <c r="D32" s="75"/>
      <c r="E32" s="79">
        <f>+Q10</f>
        <v>0</v>
      </c>
      <c r="F32" s="79"/>
      <c r="G32" s="79"/>
      <c r="H32" s="79"/>
      <c r="I32" s="79"/>
      <c r="J32" s="79"/>
      <c r="K32" s="79"/>
      <c r="L32" s="79"/>
      <c r="M32" s="79"/>
    </row>
    <row r="34" spans="2:13" ht="36.6" customHeight="1" x14ac:dyDescent="0.2">
      <c r="B34" s="35"/>
      <c r="C34" s="35"/>
      <c r="E34" s="80" t="s">
        <v>52</v>
      </c>
      <c r="F34" s="80"/>
      <c r="G34" s="80"/>
      <c r="H34" s="80"/>
      <c r="I34" s="80"/>
      <c r="J34" s="80"/>
      <c r="K34" s="80"/>
      <c r="L34" s="80"/>
      <c r="M34" s="80"/>
    </row>
    <row r="35" spans="2:13" ht="36.6" customHeight="1" x14ac:dyDescent="0.2">
      <c r="B35" s="35"/>
      <c r="C35" s="35"/>
      <c r="E35" s="58"/>
      <c r="F35" s="58"/>
      <c r="G35" s="58"/>
      <c r="H35" s="58"/>
      <c r="I35" s="58"/>
      <c r="J35" s="58"/>
      <c r="K35" s="58"/>
      <c r="L35" s="58"/>
      <c r="M35" s="58"/>
    </row>
    <row r="36" spans="2:13" ht="36.6" customHeight="1" x14ac:dyDescent="0.2">
      <c r="B36" s="35"/>
      <c r="C36" s="35"/>
      <c r="E36" s="58"/>
      <c r="F36" s="58"/>
      <c r="G36" s="58"/>
      <c r="H36" s="58"/>
      <c r="I36" s="58"/>
      <c r="J36" s="58"/>
      <c r="K36" s="58"/>
      <c r="L36" s="58"/>
      <c r="M36" s="58"/>
    </row>
    <row r="37" spans="2:13" ht="36.6" customHeight="1" x14ac:dyDescent="0.15">
      <c r="E37" s="58"/>
      <c r="F37" s="58"/>
      <c r="G37" s="58"/>
      <c r="H37" s="58"/>
      <c r="I37" s="58"/>
      <c r="J37" s="58"/>
      <c r="K37" s="58"/>
      <c r="L37" s="58"/>
      <c r="M37" s="58"/>
    </row>
  </sheetData>
  <sheetProtection algorithmName="SHA-512" hashValue="YPbiOwwAOdU/tRagLses3IV0kFbQvytV52SeT7Vo/YLZDR3WECvogZqFQtto4jcskjXf4zFzlE1Bb5L4HIC50A==" saltValue="cGKz8SxKTlrTo490S7AjKw==" spinCount="100000" sheet="1" objects="1" scenarios="1"/>
  <mergeCells count="48"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  <mergeCell ref="A23:D23"/>
    <mergeCell ref="E23:F23"/>
    <mergeCell ref="G23:H23"/>
    <mergeCell ref="I23:M23"/>
    <mergeCell ref="A15:C16"/>
    <mergeCell ref="D15:F16"/>
    <mergeCell ref="G15:H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A24:D24"/>
    <mergeCell ref="E24:F24"/>
    <mergeCell ref="G24:H24"/>
    <mergeCell ref="I24:M24"/>
    <mergeCell ref="A25:D25"/>
    <mergeCell ref="E25:F25"/>
    <mergeCell ref="G25:H25"/>
    <mergeCell ref="I25:M25"/>
    <mergeCell ref="E35:M37"/>
    <mergeCell ref="A26:D26"/>
    <mergeCell ref="I26:M26"/>
    <mergeCell ref="A27:D27"/>
    <mergeCell ref="I27:M27"/>
    <mergeCell ref="A29:D29"/>
    <mergeCell ref="E29:M29"/>
    <mergeCell ref="A31:D32"/>
    <mergeCell ref="E31:J31"/>
    <mergeCell ref="K31:M31"/>
    <mergeCell ref="E32:M32"/>
    <mergeCell ref="E34:M34"/>
  </mergeCells>
  <phoneticPr fontId="1"/>
  <dataValidations count="1">
    <dataValidation type="list" allowBlank="1" showInputMessage="1" showErrorMessage="1" sqref="A26" xr:uid="{A99C8338-8F72-4E5E-B4EC-5BA211F9EC03}">
      <formula1>$Q$23:$Q$25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portrait" cellComments="asDisplayed" r:id="rId1"/>
  <headerFooter>
    <oddFooter>&amp;R&amp;"ＭＳ 明朝,標準"&amp;10業務－０４９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7474-B699-4784-BE0F-13A5B01E23AF}">
  <sheetPr>
    <tabColor theme="9" tint="0.39997558519241921"/>
    <pageSetUpPr fitToPage="1"/>
  </sheetPr>
  <dimension ref="A1:R37"/>
  <sheetViews>
    <sheetView showZeros="0" zoomScale="50" zoomScaleNormal="50" workbookViewId="0">
      <selection activeCell="Q27" sqref="Q27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6.950000000000003" customHeight="1" x14ac:dyDescent="0.25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7"/>
      <c r="P1" s="8" t="s">
        <v>12</v>
      </c>
      <c r="Q1" s="7"/>
    </row>
    <row r="2" spans="1:17" ht="36.950000000000003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"/>
      <c r="P2" s="8" t="s">
        <v>13</v>
      </c>
      <c r="Q2" s="10"/>
    </row>
    <row r="3" spans="1:17" ht="36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109">
        <v>45230</v>
      </c>
      <c r="L3" s="109"/>
      <c r="M3" s="109"/>
      <c r="N3" s="7"/>
      <c r="O3" s="7"/>
      <c r="P3" s="12" t="s">
        <v>15</v>
      </c>
      <c r="Q3" s="13" t="s">
        <v>53</v>
      </c>
    </row>
    <row r="4" spans="1:17" ht="36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 t="s">
        <v>54</v>
      </c>
    </row>
    <row r="5" spans="1:17" ht="36.6" customHeight="1" x14ac:dyDescent="0.25">
      <c r="A5" s="7" t="s">
        <v>18</v>
      </c>
      <c r="C5" s="110" t="str">
        <f>Q16</f>
        <v>セコム太郎</v>
      </c>
      <c r="D5" s="110"/>
      <c r="E5" s="110"/>
      <c r="F5" s="11" t="s">
        <v>19</v>
      </c>
      <c r="G5" s="7"/>
      <c r="H5" s="7"/>
      <c r="I5" s="7"/>
      <c r="J5" s="7"/>
      <c r="K5" s="111"/>
      <c r="L5" s="111"/>
      <c r="N5" s="7"/>
      <c r="O5" s="7"/>
      <c r="P5" s="12" t="s">
        <v>20</v>
      </c>
      <c r="Q5" s="13" t="s">
        <v>55</v>
      </c>
    </row>
    <row r="6" spans="1:17" ht="36.6" customHeight="1" x14ac:dyDescent="0.25">
      <c r="B6" s="15"/>
      <c r="C6" s="15"/>
      <c r="D6" s="15"/>
      <c r="E6" s="15"/>
      <c r="F6" s="15"/>
      <c r="G6" s="112" t="str">
        <f>Q3</f>
        <v>福島県郡山市○○町○○-○○</v>
      </c>
      <c r="H6" s="112"/>
      <c r="I6" s="112"/>
      <c r="J6" s="112"/>
      <c r="K6" s="112"/>
      <c r="L6" s="112"/>
      <c r="M6" s="112"/>
      <c r="N6" s="7"/>
      <c r="O6" s="7"/>
      <c r="P6" s="12" t="s">
        <v>21</v>
      </c>
      <c r="Q6" s="17" t="s">
        <v>56</v>
      </c>
    </row>
    <row r="7" spans="1:17" ht="36.950000000000003" customHeight="1" x14ac:dyDescent="0.25">
      <c r="B7" s="15"/>
      <c r="C7" s="15"/>
      <c r="D7" s="15"/>
      <c r="E7" s="15"/>
      <c r="F7" s="15"/>
      <c r="G7" s="112"/>
      <c r="H7" s="112"/>
      <c r="I7" s="112"/>
      <c r="J7" s="112"/>
      <c r="K7" s="112"/>
      <c r="L7" s="112"/>
      <c r="M7" s="112"/>
      <c r="N7" s="7"/>
      <c r="O7" s="7"/>
      <c r="P7" s="12" t="s">
        <v>22</v>
      </c>
      <c r="Q7" s="17">
        <v>12345</v>
      </c>
    </row>
    <row r="8" spans="1:17" ht="36.950000000000003" customHeight="1" x14ac:dyDescent="0.25">
      <c r="A8" s="113" t="str">
        <f>Q4</f>
        <v>○○○○○○○○○○設備株式会社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7"/>
      <c r="O8" s="7"/>
      <c r="P8" s="12" t="s">
        <v>23</v>
      </c>
      <c r="Q8" s="13" t="s">
        <v>57</v>
      </c>
    </row>
    <row r="9" spans="1:17" ht="36.6" customHeight="1" x14ac:dyDescent="0.25">
      <c r="A9" s="7"/>
      <c r="B9" s="7"/>
      <c r="C9" s="7"/>
      <c r="D9" s="7"/>
      <c r="E9" s="7"/>
      <c r="F9" s="7"/>
      <c r="G9" s="7"/>
      <c r="H9" s="114" t="str">
        <f>IF(Q5="","",P5&amp;Q5)</f>
        <v>TEL：024-935-○○○○</v>
      </c>
      <c r="I9" s="114"/>
      <c r="J9" s="114"/>
      <c r="K9" s="114"/>
      <c r="L9" s="114"/>
      <c r="M9" s="114"/>
      <c r="N9" s="7"/>
      <c r="O9" s="7"/>
      <c r="P9" s="12" t="s">
        <v>24</v>
      </c>
      <c r="Q9" s="13" t="s">
        <v>58</v>
      </c>
    </row>
    <row r="10" spans="1:17" ht="36.6" customHeight="1" x14ac:dyDescent="0.25">
      <c r="B10" s="15"/>
      <c r="C10" s="15"/>
      <c r="D10" s="15"/>
      <c r="E10" s="15"/>
      <c r="F10" s="15"/>
      <c r="G10" s="16"/>
      <c r="H10" s="16"/>
      <c r="I10" s="16"/>
      <c r="J10" s="112" t="str">
        <f>IF(Q7="","",P7&amp;Q7)</f>
        <v>協力会社コード：12345</v>
      </c>
      <c r="K10" s="112"/>
      <c r="L10" s="112"/>
      <c r="M10" s="112"/>
      <c r="N10" s="7"/>
      <c r="O10" s="7"/>
      <c r="P10" s="12" t="s">
        <v>25</v>
      </c>
      <c r="Q10" s="13" t="s">
        <v>59</v>
      </c>
    </row>
    <row r="11" spans="1:17" ht="36.6" customHeight="1" x14ac:dyDescent="0.25">
      <c r="B11" s="7"/>
      <c r="C11" s="7"/>
      <c r="D11" s="7"/>
      <c r="E11" s="7"/>
      <c r="F11" s="7"/>
      <c r="G11" s="7"/>
      <c r="H11" s="114" t="str">
        <f>IF(Q6="","",P6&amp;Q6)</f>
        <v>適格請求書登録No.T1234567891234</v>
      </c>
      <c r="I11" s="114"/>
      <c r="J11" s="114"/>
      <c r="K11" s="114"/>
      <c r="L11" s="114"/>
      <c r="M11" s="114"/>
      <c r="N11" s="7"/>
      <c r="O11" s="7"/>
      <c r="P11" s="7"/>
      <c r="Q11" s="11"/>
    </row>
    <row r="12" spans="1:17" ht="36.6" customHeight="1" x14ac:dyDescent="0.25">
      <c r="A12" s="115">
        <f>+Q13</f>
        <v>45230</v>
      </c>
      <c r="B12" s="115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6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107"/>
      <c r="J13" s="107"/>
      <c r="K13" s="107"/>
      <c r="L13" s="107"/>
      <c r="M13" s="107"/>
      <c r="N13" s="7"/>
      <c r="O13" s="7"/>
      <c r="P13" s="12" t="s">
        <v>29</v>
      </c>
      <c r="Q13" s="22">
        <v>45230</v>
      </c>
    </row>
    <row r="14" spans="1:17" ht="36.6" customHeight="1" thickBot="1" x14ac:dyDescent="0.3">
      <c r="A14" s="7"/>
      <c r="B14" s="7"/>
      <c r="C14" s="7"/>
      <c r="D14" s="7"/>
      <c r="E14" s="7"/>
      <c r="F14" s="7"/>
      <c r="G14" s="7"/>
      <c r="H14" s="20"/>
      <c r="I14" s="107"/>
      <c r="J14" s="107"/>
      <c r="K14" s="107"/>
      <c r="L14" s="107"/>
      <c r="M14" s="107"/>
      <c r="N14" s="7"/>
      <c r="O14" s="7"/>
      <c r="P14" s="12" t="s">
        <v>30</v>
      </c>
      <c r="Q14" s="17" t="s">
        <v>60</v>
      </c>
    </row>
    <row r="15" spans="1:17" ht="36.6" customHeight="1" x14ac:dyDescent="0.25">
      <c r="A15" s="85" t="s">
        <v>31</v>
      </c>
      <c r="B15" s="86"/>
      <c r="C15" s="86"/>
      <c r="D15" s="89">
        <f>+I27</f>
        <v>825000</v>
      </c>
      <c r="E15" s="89"/>
      <c r="F15" s="89"/>
      <c r="G15" s="91" t="s">
        <v>32</v>
      </c>
      <c r="H15" s="92"/>
      <c r="I15" s="20"/>
      <c r="J15" s="23"/>
      <c r="K15" s="23"/>
      <c r="L15" s="23"/>
      <c r="M15" s="23"/>
      <c r="N15" s="7"/>
      <c r="O15" s="7"/>
      <c r="P15" s="12" t="s">
        <v>33</v>
      </c>
      <c r="Q15" s="13" t="s">
        <v>61</v>
      </c>
    </row>
    <row r="16" spans="1:17" ht="36.6" customHeight="1" thickBot="1" x14ac:dyDescent="0.3">
      <c r="A16" s="87"/>
      <c r="B16" s="88"/>
      <c r="C16" s="88"/>
      <c r="D16" s="90"/>
      <c r="E16" s="90"/>
      <c r="F16" s="90"/>
      <c r="G16" s="93"/>
      <c r="H16" s="94"/>
      <c r="I16" s="20"/>
      <c r="J16" s="21"/>
      <c r="K16" s="21"/>
      <c r="L16" s="21"/>
      <c r="M16" s="21"/>
      <c r="N16" s="7"/>
      <c r="O16" s="7"/>
      <c r="P16" s="12" t="s">
        <v>34</v>
      </c>
      <c r="Q16" s="13" t="s">
        <v>62</v>
      </c>
    </row>
    <row r="17" spans="1:18" ht="36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 t="s">
        <v>63</v>
      </c>
    </row>
    <row r="18" spans="1:18" ht="36.6" customHeight="1" x14ac:dyDescent="0.25">
      <c r="A18" s="64" t="s">
        <v>30</v>
      </c>
      <c r="B18" s="65"/>
      <c r="C18" s="65"/>
      <c r="D18" s="66"/>
      <c r="E18" s="95" t="str">
        <f>Q14</f>
        <v>0101234</v>
      </c>
      <c r="F18" s="96"/>
      <c r="G18" s="96"/>
      <c r="H18" s="96"/>
      <c r="I18" s="96"/>
      <c r="J18" s="96"/>
      <c r="K18" s="96"/>
      <c r="L18" s="96"/>
      <c r="M18" s="97"/>
      <c r="N18" s="7"/>
      <c r="O18" s="7"/>
      <c r="P18" s="12" t="s">
        <v>36</v>
      </c>
      <c r="Q18" s="17" t="s">
        <v>64</v>
      </c>
    </row>
    <row r="19" spans="1:18" ht="36.6" customHeight="1" x14ac:dyDescent="0.25">
      <c r="A19" s="64" t="s">
        <v>33</v>
      </c>
      <c r="B19" s="65"/>
      <c r="C19" s="65"/>
      <c r="D19" s="66"/>
      <c r="E19" s="98" t="str">
        <f>Q15</f>
        <v>○○ビル新築工事</v>
      </c>
      <c r="F19" s="99"/>
      <c r="G19" s="99"/>
      <c r="H19" s="99"/>
      <c r="I19" s="99"/>
      <c r="J19" s="99"/>
      <c r="K19" s="99"/>
      <c r="L19" s="99"/>
      <c r="M19" s="100"/>
      <c r="N19" s="7"/>
      <c r="O19" s="7"/>
      <c r="P19" s="12" t="s">
        <v>37</v>
      </c>
      <c r="Q19" s="24">
        <v>2000000</v>
      </c>
    </row>
    <row r="20" spans="1:18" ht="36.6" customHeight="1" x14ac:dyDescent="0.25">
      <c r="A20" s="64" t="s">
        <v>38</v>
      </c>
      <c r="B20" s="65"/>
      <c r="C20" s="65"/>
      <c r="D20" s="66"/>
      <c r="E20" s="95" t="str">
        <f>Q17</f>
        <v>1234</v>
      </c>
      <c r="F20" s="96"/>
      <c r="G20" s="96"/>
      <c r="H20" s="97"/>
      <c r="I20" s="101" t="str">
        <f>Q18</f>
        <v>C12345</v>
      </c>
      <c r="J20" s="102"/>
      <c r="K20" s="102"/>
      <c r="L20" s="102"/>
      <c r="M20" s="103"/>
      <c r="N20" s="7"/>
      <c r="O20" s="7"/>
      <c r="P20" s="12" t="s">
        <v>39</v>
      </c>
      <c r="Q20" s="24">
        <v>1000000</v>
      </c>
    </row>
    <row r="21" spans="1:18" ht="36.6" customHeight="1" x14ac:dyDescent="0.25">
      <c r="A21" s="64" t="s">
        <v>40</v>
      </c>
      <c r="B21" s="65"/>
      <c r="C21" s="65"/>
      <c r="D21" s="66"/>
      <c r="E21" s="104">
        <f>+Q19</f>
        <v>2000000</v>
      </c>
      <c r="F21" s="105"/>
      <c r="G21" s="105"/>
      <c r="H21" s="105"/>
      <c r="I21" s="105"/>
      <c r="J21" s="105"/>
      <c r="K21" s="105"/>
      <c r="L21" s="105"/>
      <c r="M21" s="106"/>
      <c r="N21" s="7"/>
      <c r="O21" s="7"/>
      <c r="P21" s="12" t="s">
        <v>41</v>
      </c>
      <c r="Q21" s="24">
        <v>250000</v>
      </c>
    </row>
    <row r="22" spans="1:18" ht="36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6.6" customHeight="1" x14ac:dyDescent="0.3">
      <c r="A23" s="64" t="s">
        <v>42</v>
      </c>
      <c r="B23" s="65"/>
      <c r="C23" s="65"/>
      <c r="D23" s="66"/>
      <c r="E23" s="81" t="s">
        <v>43</v>
      </c>
      <c r="F23" s="82"/>
      <c r="G23" s="83">
        <f>IFERROR(+I23/E21,"")</f>
        <v>0.5</v>
      </c>
      <c r="H23" s="84"/>
      <c r="I23" s="61">
        <f>+Q20</f>
        <v>1000000</v>
      </c>
      <c r="J23" s="62"/>
      <c r="K23" s="62"/>
      <c r="L23" s="62"/>
      <c r="M23" s="63"/>
      <c r="N23" s="25"/>
      <c r="O23" s="7"/>
      <c r="P23" s="7"/>
      <c r="Q23" s="26" t="s">
        <v>44</v>
      </c>
      <c r="R23" s="27">
        <v>0.1</v>
      </c>
    </row>
    <row r="24" spans="1:18" ht="36.6" customHeight="1" x14ac:dyDescent="0.3">
      <c r="A24" s="64" t="s">
        <v>45</v>
      </c>
      <c r="B24" s="65"/>
      <c r="C24" s="65"/>
      <c r="D24" s="66"/>
      <c r="E24" s="81" t="s">
        <v>43</v>
      </c>
      <c r="F24" s="82"/>
      <c r="G24" s="83">
        <f>IFERROR(+I24/E21,"")</f>
        <v>0.125</v>
      </c>
      <c r="H24" s="84"/>
      <c r="I24" s="61">
        <f>+Q21</f>
        <v>250000</v>
      </c>
      <c r="J24" s="62"/>
      <c r="K24" s="62"/>
      <c r="L24" s="62"/>
      <c r="M24" s="63"/>
      <c r="N24" s="25"/>
      <c r="O24" s="7"/>
      <c r="P24" s="7"/>
      <c r="Q24" s="26" t="s">
        <v>46</v>
      </c>
      <c r="R24" s="27">
        <v>0.08</v>
      </c>
    </row>
    <row r="25" spans="1:18" ht="36.6" customHeight="1" x14ac:dyDescent="0.3">
      <c r="A25" s="64" t="s">
        <v>47</v>
      </c>
      <c r="B25" s="65"/>
      <c r="C25" s="65"/>
      <c r="D25" s="66"/>
      <c r="E25" s="81" t="s">
        <v>43</v>
      </c>
      <c r="F25" s="82"/>
      <c r="G25" s="83">
        <f>IFERROR(+I25/E21,"")</f>
        <v>0.375</v>
      </c>
      <c r="H25" s="84"/>
      <c r="I25" s="61">
        <f>I23-I24</f>
        <v>750000</v>
      </c>
      <c r="J25" s="62"/>
      <c r="K25" s="62"/>
      <c r="L25" s="62"/>
      <c r="M25" s="63"/>
      <c r="N25" s="25"/>
      <c r="O25" s="7"/>
      <c r="P25" s="7"/>
      <c r="Q25" s="26" t="s">
        <v>48</v>
      </c>
      <c r="R25" s="27">
        <v>0</v>
      </c>
    </row>
    <row r="26" spans="1:18" ht="36.6" customHeight="1" x14ac:dyDescent="0.3">
      <c r="A26" s="59" t="s">
        <v>44</v>
      </c>
      <c r="B26" s="60"/>
      <c r="C26" s="60"/>
      <c r="D26" s="60"/>
      <c r="E26" s="28">
        <f>VLOOKUP(A26,Q23:R25,2,FALSE)</f>
        <v>0.1</v>
      </c>
      <c r="F26" s="29"/>
      <c r="G26" s="29"/>
      <c r="H26" s="30"/>
      <c r="I26" s="61">
        <f>+ROUND(I25*E26,0)</f>
        <v>75000</v>
      </c>
      <c r="J26" s="62"/>
      <c r="K26" s="62"/>
      <c r="L26" s="62"/>
      <c r="M26" s="63"/>
      <c r="N26" s="25"/>
      <c r="O26" s="7"/>
      <c r="P26" s="7"/>
      <c r="Q26" s="7"/>
    </row>
    <row r="27" spans="1:18" ht="36.6" customHeight="1" x14ac:dyDescent="0.25">
      <c r="A27" s="64" t="s">
        <v>49</v>
      </c>
      <c r="B27" s="65"/>
      <c r="C27" s="65"/>
      <c r="D27" s="65"/>
      <c r="E27" s="31"/>
      <c r="F27" s="32"/>
      <c r="G27" s="32"/>
      <c r="H27" s="33"/>
      <c r="I27" s="61">
        <f>SUM(I25:M26)</f>
        <v>825000</v>
      </c>
      <c r="J27" s="62"/>
      <c r="K27" s="62"/>
      <c r="L27" s="62"/>
      <c r="M27" s="63"/>
      <c r="N27" s="7"/>
      <c r="O27" s="7"/>
      <c r="P27" s="7"/>
      <c r="Q27" s="7"/>
    </row>
    <row r="28" spans="1:18" ht="36.6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"/>
      <c r="O28" s="7"/>
      <c r="P28" s="7"/>
      <c r="Q28" s="34"/>
    </row>
    <row r="29" spans="1:18" ht="36.6" customHeight="1" x14ac:dyDescent="0.25">
      <c r="A29" s="64" t="s">
        <v>50</v>
      </c>
      <c r="B29" s="65"/>
      <c r="C29" s="65"/>
      <c r="D29" s="66"/>
      <c r="E29" s="116"/>
      <c r="F29" s="117"/>
      <c r="G29" s="117"/>
      <c r="H29" s="117"/>
      <c r="I29" s="117"/>
      <c r="J29" s="117"/>
      <c r="K29" s="117"/>
      <c r="L29" s="117"/>
      <c r="M29" s="118"/>
      <c r="N29" s="7"/>
      <c r="O29" s="7"/>
      <c r="P29" s="7"/>
    </row>
    <row r="30" spans="1:18" ht="36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7"/>
      <c r="O30" s="7"/>
      <c r="P30" s="7"/>
    </row>
    <row r="31" spans="1:18" ht="36.6" customHeight="1" x14ac:dyDescent="0.25">
      <c r="A31" s="70" t="s">
        <v>51</v>
      </c>
      <c r="B31" s="71"/>
      <c r="C31" s="71"/>
      <c r="D31" s="72"/>
      <c r="E31" s="76" t="str">
        <f>+Q8</f>
        <v>○○銀行○○支店</v>
      </c>
      <c r="F31" s="77"/>
      <c r="G31" s="77"/>
      <c r="H31" s="77"/>
      <c r="I31" s="77"/>
      <c r="J31" s="77"/>
      <c r="K31" s="77" t="str">
        <f>+Q9</f>
        <v>普通○○○○○○○</v>
      </c>
      <c r="L31" s="77"/>
      <c r="M31" s="78"/>
      <c r="O31" s="7"/>
    </row>
    <row r="32" spans="1:18" ht="36.6" customHeight="1" x14ac:dyDescent="0.15">
      <c r="A32" s="73"/>
      <c r="B32" s="74"/>
      <c r="C32" s="74"/>
      <c r="D32" s="75"/>
      <c r="E32" s="79" t="str">
        <f>+Q10</f>
        <v>○○セツビ（カ</v>
      </c>
      <c r="F32" s="79"/>
      <c r="G32" s="79"/>
      <c r="H32" s="79"/>
      <c r="I32" s="79"/>
      <c r="J32" s="79"/>
      <c r="K32" s="79"/>
      <c r="L32" s="79"/>
      <c r="M32" s="79"/>
    </row>
    <row r="34" spans="2:13" ht="36.6" customHeight="1" x14ac:dyDescent="0.2">
      <c r="B34" s="35"/>
      <c r="C34" s="35"/>
      <c r="E34" s="80" t="s">
        <v>52</v>
      </c>
      <c r="F34" s="80"/>
      <c r="G34" s="80"/>
      <c r="H34" s="80"/>
      <c r="I34" s="80"/>
      <c r="J34" s="80"/>
      <c r="K34" s="80"/>
      <c r="L34" s="80"/>
      <c r="M34" s="80"/>
    </row>
    <row r="35" spans="2:13" ht="36.6" customHeight="1" x14ac:dyDescent="0.2">
      <c r="B35" s="35"/>
      <c r="C35" s="35"/>
      <c r="E35" s="58"/>
      <c r="F35" s="58"/>
      <c r="G35" s="58"/>
      <c r="H35" s="58"/>
      <c r="I35" s="58"/>
      <c r="J35" s="58"/>
      <c r="K35" s="58"/>
      <c r="L35" s="58"/>
      <c r="M35" s="58"/>
    </row>
    <row r="36" spans="2:13" ht="36.6" customHeight="1" x14ac:dyDescent="0.2">
      <c r="B36" s="35"/>
      <c r="C36" s="35"/>
      <c r="E36" s="58"/>
      <c r="F36" s="58"/>
      <c r="G36" s="58"/>
      <c r="H36" s="58"/>
      <c r="I36" s="58"/>
      <c r="J36" s="58"/>
      <c r="K36" s="58"/>
      <c r="L36" s="58"/>
      <c r="M36" s="58"/>
    </row>
    <row r="37" spans="2:13" ht="36.6" customHeight="1" x14ac:dyDescent="0.15">
      <c r="E37" s="58"/>
      <c r="F37" s="58"/>
      <c r="G37" s="58"/>
      <c r="H37" s="58"/>
      <c r="I37" s="58"/>
      <c r="J37" s="58"/>
      <c r="K37" s="58"/>
      <c r="L37" s="58"/>
      <c r="M37" s="58"/>
    </row>
  </sheetData>
  <sheetProtection algorithmName="SHA-512" hashValue="2/O4qZKbZbEiKMQQtv52BkuU15ESeuI8Lq5rLQbTsDnTyKjDO81u4msHRQvBqhzP5KBHHkZf4Gsi0BbkhHkyiQ==" saltValue="399KFQI2Iwto1ylggmc5NQ==" spinCount="100000" sheet="1" objects="1" scenarios="1"/>
  <mergeCells count="48">
    <mergeCell ref="I14:M14"/>
    <mergeCell ref="A1:N2"/>
    <mergeCell ref="K3:M3"/>
    <mergeCell ref="C5:E5"/>
    <mergeCell ref="K5:L5"/>
    <mergeCell ref="G6:M7"/>
    <mergeCell ref="A8:M8"/>
    <mergeCell ref="H9:M9"/>
    <mergeCell ref="J10:M10"/>
    <mergeCell ref="H11:M11"/>
    <mergeCell ref="A12:B12"/>
    <mergeCell ref="I13:M13"/>
    <mergeCell ref="A23:D23"/>
    <mergeCell ref="E23:F23"/>
    <mergeCell ref="G23:H23"/>
    <mergeCell ref="I23:M23"/>
    <mergeCell ref="A15:C16"/>
    <mergeCell ref="D15:F16"/>
    <mergeCell ref="G15:H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A24:D24"/>
    <mergeCell ref="E24:F24"/>
    <mergeCell ref="G24:H24"/>
    <mergeCell ref="I24:M24"/>
    <mergeCell ref="A25:D25"/>
    <mergeCell ref="E25:F25"/>
    <mergeCell ref="G25:H25"/>
    <mergeCell ref="I25:M25"/>
    <mergeCell ref="E35:M37"/>
    <mergeCell ref="A26:D26"/>
    <mergeCell ref="I26:M26"/>
    <mergeCell ref="A27:D27"/>
    <mergeCell ref="I27:M27"/>
    <mergeCell ref="A29:D29"/>
    <mergeCell ref="E29:M29"/>
    <mergeCell ref="A31:D32"/>
    <mergeCell ref="E31:J31"/>
    <mergeCell ref="K31:M31"/>
    <mergeCell ref="E32:M32"/>
    <mergeCell ref="E34:M34"/>
  </mergeCells>
  <phoneticPr fontId="1"/>
  <dataValidations count="1">
    <dataValidation type="list" allowBlank="1" showInputMessage="1" showErrorMessage="1" sqref="A26" xr:uid="{D6C37329-29BB-4878-93BE-90030B20255C}">
      <formula1>$Q$23:$Q$25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1" orientation="landscape" cellComments="asDisplayed" r:id="rId1"/>
  <headerFooter>
    <oddFooter>&amp;R業務－０４９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8882-DCE5-496C-BA30-715AF39C8935}">
  <sheetPr>
    <tabColor rgb="FFFFC000"/>
  </sheetPr>
  <dimension ref="A1:R43"/>
  <sheetViews>
    <sheetView showZeros="0" zoomScale="50" zoomScaleNormal="50" workbookViewId="0">
      <selection sqref="A1:N2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0.6" customHeight="1" x14ac:dyDescent="0.25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7"/>
      <c r="P1" s="8" t="s">
        <v>12</v>
      </c>
      <c r="Q1" s="7"/>
    </row>
    <row r="2" spans="1:17" ht="30.6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7"/>
      <c r="P2" s="8" t="s">
        <v>13</v>
      </c>
      <c r="Q2" s="10"/>
    </row>
    <row r="3" spans="1:17" ht="30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109"/>
      <c r="L3" s="109"/>
      <c r="M3" s="109"/>
      <c r="N3" s="7"/>
      <c r="O3" s="7"/>
      <c r="P3" s="12" t="s">
        <v>15</v>
      </c>
      <c r="Q3" s="13"/>
    </row>
    <row r="4" spans="1:17" ht="30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/>
    </row>
    <row r="5" spans="1:17" ht="30.6" customHeight="1" x14ac:dyDescent="0.25">
      <c r="A5" s="7" t="s">
        <v>18</v>
      </c>
      <c r="C5" s="110">
        <f>Q16</f>
        <v>0</v>
      </c>
      <c r="D5" s="110"/>
      <c r="E5" s="110"/>
      <c r="F5" s="11" t="s">
        <v>19</v>
      </c>
      <c r="G5" s="7"/>
      <c r="H5" s="7"/>
      <c r="I5" s="7"/>
      <c r="J5" s="7"/>
      <c r="K5" s="111"/>
      <c r="L5" s="111"/>
      <c r="N5" s="7"/>
      <c r="O5" s="7"/>
      <c r="P5" s="12" t="s">
        <v>20</v>
      </c>
      <c r="Q5" s="13"/>
    </row>
    <row r="6" spans="1:17" ht="30.6" customHeight="1" x14ac:dyDescent="0.25">
      <c r="B6" s="15"/>
      <c r="C6" s="15"/>
      <c r="D6" s="15"/>
      <c r="E6" s="15"/>
      <c r="F6" s="15"/>
      <c r="G6" s="112">
        <f>Q3</f>
        <v>0</v>
      </c>
      <c r="H6" s="112"/>
      <c r="I6" s="112"/>
      <c r="J6" s="112"/>
      <c r="K6" s="112"/>
      <c r="L6" s="112"/>
      <c r="M6" s="112"/>
      <c r="N6" s="7"/>
      <c r="O6" s="7"/>
      <c r="P6" s="12" t="s">
        <v>21</v>
      </c>
      <c r="Q6" s="17"/>
    </row>
    <row r="7" spans="1:17" ht="30.6" customHeight="1" x14ac:dyDescent="0.25">
      <c r="B7" s="15"/>
      <c r="C7" s="15"/>
      <c r="D7" s="15"/>
      <c r="E7" s="15"/>
      <c r="F7" s="15"/>
      <c r="G7" s="112"/>
      <c r="H7" s="112"/>
      <c r="I7" s="112"/>
      <c r="J7" s="112"/>
      <c r="K7" s="112"/>
      <c r="L7" s="112"/>
      <c r="M7" s="112"/>
      <c r="N7" s="7"/>
      <c r="O7" s="7"/>
      <c r="P7" s="12" t="s">
        <v>22</v>
      </c>
      <c r="Q7" s="17"/>
    </row>
    <row r="8" spans="1:17" ht="30.6" customHeight="1" x14ac:dyDescent="0.25">
      <c r="A8" s="113">
        <f>Q4</f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7"/>
      <c r="O8" s="7"/>
      <c r="P8" s="12" t="s">
        <v>23</v>
      </c>
      <c r="Q8" s="13"/>
    </row>
    <row r="9" spans="1:17" ht="30.6" customHeight="1" x14ac:dyDescent="0.25">
      <c r="A9" s="7"/>
      <c r="B9" s="7"/>
      <c r="C9" s="7"/>
      <c r="D9" s="7"/>
      <c r="E9" s="7"/>
      <c r="F9" s="7"/>
      <c r="G9" s="7"/>
      <c r="H9" s="114" t="str">
        <f>IF(Q5="","",P5&amp;Q5)</f>
        <v/>
      </c>
      <c r="I9" s="114"/>
      <c r="J9" s="114"/>
      <c r="K9" s="114"/>
      <c r="L9" s="114"/>
      <c r="M9" s="114"/>
      <c r="N9" s="7"/>
      <c r="O9" s="7"/>
      <c r="P9" s="12" t="s">
        <v>24</v>
      </c>
      <c r="Q9" s="13"/>
    </row>
    <row r="10" spans="1:17" ht="30.6" customHeight="1" x14ac:dyDescent="0.25">
      <c r="B10" s="15"/>
      <c r="C10" s="15"/>
      <c r="D10" s="15"/>
      <c r="E10" s="15"/>
      <c r="F10" s="15"/>
      <c r="G10" s="16"/>
      <c r="H10" s="16"/>
      <c r="I10" s="112" t="str">
        <f>IF(Q7="","",P7&amp;Q7)</f>
        <v/>
      </c>
      <c r="J10" s="112"/>
      <c r="K10" s="112"/>
      <c r="L10" s="112"/>
      <c r="M10" s="112"/>
      <c r="N10" s="7"/>
      <c r="O10" s="7"/>
      <c r="P10" s="12" t="s">
        <v>25</v>
      </c>
      <c r="Q10" s="13"/>
    </row>
    <row r="11" spans="1:17" ht="30.6" customHeight="1" x14ac:dyDescent="0.25">
      <c r="B11" s="7"/>
      <c r="C11" s="7"/>
      <c r="D11" s="7"/>
      <c r="E11" s="7"/>
      <c r="F11" s="7"/>
      <c r="G11" s="114" t="str">
        <f>IF(Q6="","",P6&amp;Q6)</f>
        <v/>
      </c>
      <c r="H11" s="114"/>
      <c r="I11" s="114"/>
      <c r="J11" s="114"/>
      <c r="K11" s="114"/>
      <c r="L11" s="114"/>
      <c r="M11" s="114"/>
      <c r="N11" s="7"/>
      <c r="O11" s="7"/>
      <c r="P11" s="7"/>
      <c r="Q11" s="11"/>
    </row>
    <row r="12" spans="1:17" ht="30.6" customHeight="1" x14ac:dyDescent="0.25">
      <c r="A12" s="115">
        <f>+Q13</f>
        <v>0</v>
      </c>
      <c r="B12" s="115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0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107"/>
      <c r="J13" s="107"/>
      <c r="K13" s="107"/>
      <c r="L13" s="107"/>
      <c r="M13" s="107"/>
      <c r="N13" s="7"/>
      <c r="O13" s="7"/>
      <c r="P13" s="12" t="s">
        <v>29</v>
      </c>
      <c r="Q13" s="22"/>
    </row>
    <row r="14" spans="1:17" ht="30.6" customHeight="1" thickBot="1" x14ac:dyDescent="0.3">
      <c r="A14" s="7"/>
      <c r="B14" s="7"/>
      <c r="C14" s="7"/>
      <c r="D14" s="7"/>
      <c r="E14" s="7"/>
      <c r="F14" s="7"/>
      <c r="G14" s="7"/>
      <c r="H14" s="20"/>
      <c r="I14" s="107"/>
      <c r="J14" s="107"/>
      <c r="K14" s="107"/>
      <c r="L14" s="107"/>
      <c r="M14" s="107"/>
      <c r="N14" s="7"/>
      <c r="O14" s="7"/>
      <c r="P14" s="12" t="s">
        <v>30</v>
      </c>
      <c r="Q14" s="17"/>
    </row>
    <row r="15" spans="1:17" ht="30.6" customHeight="1" x14ac:dyDescent="0.25">
      <c r="A15" s="85" t="s">
        <v>31</v>
      </c>
      <c r="B15" s="86"/>
      <c r="C15" s="86"/>
      <c r="D15" s="89">
        <f>+F35+K35</f>
        <v>0</v>
      </c>
      <c r="E15" s="89"/>
      <c r="F15" s="89"/>
      <c r="G15" s="89"/>
      <c r="H15" s="139" t="s">
        <v>32</v>
      </c>
      <c r="I15" s="140"/>
      <c r="J15" s="23"/>
      <c r="K15" s="23"/>
      <c r="L15" s="23"/>
      <c r="M15" s="23"/>
      <c r="N15" s="7"/>
      <c r="O15" s="7"/>
      <c r="P15" s="12" t="s">
        <v>33</v>
      </c>
      <c r="Q15" s="13"/>
    </row>
    <row r="16" spans="1:17" ht="30.6" customHeight="1" thickBot="1" x14ac:dyDescent="0.3">
      <c r="A16" s="87"/>
      <c r="B16" s="88"/>
      <c r="C16" s="88"/>
      <c r="D16" s="90"/>
      <c r="E16" s="90"/>
      <c r="F16" s="90"/>
      <c r="G16" s="90"/>
      <c r="H16" s="141"/>
      <c r="I16" s="142"/>
      <c r="J16" s="21"/>
      <c r="K16" s="21"/>
      <c r="L16" s="21"/>
      <c r="M16" s="21"/>
      <c r="N16" s="7"/>
      <c r="O16" s="7"/>
      <c r="P16" s="12" t="s">
        <v>34</v>
      </c>
      <c r="Q16" s="13"/>
    </row>
    <row r="17" spans="1:18" ht="30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/>
    </row>
    <row r="18" spans="1:18" ht="30.6" customHeight="1" x14ac:dyDescent="0.25">
      <c r="A18" s="143" t="s">
        <v>30</v>
      </c>
      <c r="B18" s="144"/>
      <c r="C18" s="144"/>
      <c r="D18" s="145"/>
      <c r="E18" s="146">
        <f>Q14</f>
        <v>0</v>
      </c>
      <c r="F18" s="147"/>
      <c r="G18" s="147"/>
      <c r="H18" s="147"/>
      <c r="I18" s="147"/>
      <c r="J18" s="147"/>
      <c r="K18" s="147"/>
      <c r="L18" s="147"/>
      <c r="M18" s="148"/>
      <c r="N18" s="7"/>
      <c r="O18" s="7"/>
      <c r="P18" s="12" t="s">
        <v>36</v>
      </c>
      <c r="Q18" s="17"/>
    </row>
    <row r="19" spans="1:18" ht="30.6" customHeight="1" x14ac:dyDescent="0.25">
      <c r="A19" s="143" t="s">
        <v>33</v>
      </c>
      <c r="B19" s="144"/>
      <c r="C19" s="144"/>
      <c r="D19" s="145"/>
      <c r="E19" s="76">
        <f>Q15</f>
        <v>0</v>
      </c>
      <c r="F19" s="77"/>
      <c r="G19" s="77"/>
      <c r="H19" s="77"/>
      <c r="I19" s="77"/>
      <c r="J19" s="77"/>
      <c r="K19" s="77"/>
      <c r="L19" s="77"/>
      <c r="M19" s="78"/>
      <c r="N19" s="7"/>
      <c r="O19" s="7"/>
      <c r="P19" s="12" t="s">
        <v>37</v>
      </c>
      <c r="Q19" s="24"/>
    </row>
    <row r="20" spans="1:18" ht="30.6" customHeight="1" x14ac:dyDescent="0.25">
      <c r="A20" s="143" t="s">
        <v>38</v>
      </c>
      <c r="B20" s="144"/>
      <c r="C20" s="144"/>
      <c r="D20" s="145"/>
      <c r="E20" s="146">
        <f>Q17</f>
        <v>0</v>
      </c>
      <c r="F20" s="147"/>
      <c r="G20" s="147"/>
      <c r="H20" s="148"/>
      <c r="I20" s="149">
        <f>Q18</f>
        <v>0</v>
      </c>
      <c r="J20" s="150"/>
      <c r="K20" s="150"/>
      <c r="L20" s="150"/>
      <c r="M20" s="151"/>
      <c r="N20" s="7"/>
      <c r="O20" s="7"/>
      <c r="P20" s="7"/>
      <c r="Q20" s="7"/>
    </row>
    <row r="21" spans="1:18" ht="30.6" customHeight="1" x14ac:dyDescent="0.25">
      <c r="A21" s="143" t="s">
        <v>40</v>
      </c>
      <c r="B21" s="144"/>
      <c r="C21" s="144"/>
      <c r="D21" s="145"/>
      <c r="E21" s="152">
        <f>+Q19</f>
        <v>0</v>
      </c>
      <c r="F21" s="153"/>
      <c r="G21" s="153"/>
      <c r="H21" s="153"/>
      <c r="I21" s="153"/>
      <c r="J21" s="153"/>
      <c r="K21" s="153"/>
      <c r="L21" s="153"/>
      <c r="M21" s="154"/>
      <c r="N21" s="7"/>
      <c r="O21" s="7"/>
      <c r="P21" s="7"/>
      <c r="Q21" s="7"/>
    </row>
    <row r="22" spans="1:18" ht="30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0.6" customHeight="1" x14ac:dyDescent="0.3">
      <c r="A23" s="134" t="s">
        <v>66</v>
      </c>
      <c r="B23" s="134"/>
      <c r="C23" s="135" t="s">
        <v>67</v>
      </c>
      <c r="D23" s="136"/>
      <c r="E23" s="136"/>
      <c r="F23" s="137"/>
      <c r="G23" s="36" t="s">
        <v>68</v>
      </c>
      <c r="H23" s="138" t="s">
        <v>69</v>
      </c>
      <c r="I23" s="138"/>
      <c r="J23" s="138" t="s">
        <v>70</v>
      </c>
      <c r="K23" s="138"/>
      <c r="L23" s="138"/>
      <c r="M23" s="36" t="s">
        <v>71</v>
      </c>
      <c r="N23" s="25"/>
      <c r="O23" s="7"/>
      <c r="P23" s="7"/>
      <c r="Q23" s="26" t="s">
        <v>44</v>
      </c>
      <c r="R23" s="27">
        <v>0.1</v>
      </c>
    </row>
    <row r="24" spans="1:18" ht="30.6" customHeight="1" x14ac:dyDescent="0.3">
      <c r="A24" s="127"/>
      <c r="B24" s="128"/>
      <c r="C24" s="129"/>
      <c r="D24" s="130"/>
      <c r="E24" s="130"/>
      <c r="F24" s="131"/>
      <c r="G24" s="37"/>
      <c r="H24" s="132"/>
      <c r="I24" s="132"/>
      <c r="J24" s="133">
        <f>G24*H24</f>
        <v>0</v>
      </c>
      <c r="K24" s="133"/>
      <c r="L24" s="133"/>
      <c r="M24" s="38"/>
      <c r="N24" s="25"/>
      <c r="O24" s="7"/>
      <c r="P24" s="7"/>
      <c r="Q24" s="26" t="s">
        <v>46</v>
      </c>
      <c r="R24" s="27">
        <v>0.08</v>
      </c>
    </row>
    <row r="25" spans="1:18" ht="30.6" customHeight="1" x14ac:dyDescent="0.3">
      <c r="A25" s="127"/>
      <c r="B25" s="128"/>
      <c r="C25" s="129"/>
      <c r="D25" s="130"/>
      <c r="E25" s="130"/>
      <c r="F25" s="131"/>
      <c r="G25" s="37"/>
      <c r="H25" s="132"/>
      <c r="I25" s="132"/>
      <c r="J25" s="133">
        <f t="shared" ref="J25:J30" si="0">G25*H25</f>
        <v>0</v>
      </c>
      <c r="K25" s="133"/>
      <c r="L25" s="133"/>
      <c r="M25" s="38"/>
      <c r="N25" s="25"/>
      <c r="O25" s="7"/>
      <c r="P25" s="7"/>
      <c r="Q25" s="26" t="s">
        <v>48</v>
      </c>
      <c r="R25" s="27">
        <v>0</v>
      </c>
    </row>
    <row r="26" spans="1:18" ht="30.6" customHeight="1" x14ac:dyDescent="0.3">
      <c r="A26" s="127"/>
      <c r="B26" s="128"/>
      <c r="C26" s="129"/>
      <c r="D26" s="130"/>
      <c r="E26" s="130"/>
      <c r="F26" s="131"/>
      <c r="G26" s="37"/>
      <c r="H26" s="132"/>
      <c r="I26" s="132"/>
      <c r="J26" s="133">
        <f t="shared" si="0"/>
        <v>0</v>
      </c>
      <c r="K26" s="133"/>
      <c r="L26" s="133"/>
      <c r="M26" s="38"/>
      <c r="N26" s="25"/>
      <c r="O26" s="7"/>
      <c r="P26" s="7"/>
      <c r="Q26" s="7"/>
    </row>
    <row r="27" spans="1:18" ht="30.6" customHeight="1" x14ac:dyDescent="0.25">
      <c r="A27" s="127"/>
      <c r="B27" s="128"/>
      <c r="C27" s="129"/>
      <c r="D27" s="130"/>
      <c r="E27" s="130"/>
      <c r="F27" s="131"/>
      <c r="G27" s="37"/>
      <c r="H27" s="132"/>
      <c r="I27" s="132"/>
      <c r="J27" s="133">
        <f t="shared" si="0"/>
        <v>0</v>
      </c>
      <c r="K27" s="133"/>
      <c r="L27" s="133"/>
      <c r="M27" s="38"/>
      <c r="N27" s="7"/>
      <c r="O27" s="7"/>
      <c r="P27" s="7"/>
      <c r="Q27" s="7"/>
    </row>
    <row r="28" spans="1:18" ht="30.6" customHeight="1" x14ac:dyDescent="0.25">
      <c r="A28" s="127"/>
      <c r="B28" s="128"/>
      <c r="C28" s="129"/>
      <c r="D28" s="130"/>
      <c r="E28" s="130"/>
      <c r="F28" s="131"/>
      <c r="G28" s="37"/>
      <c r="H28" s="132"/>
      <c r="I28" s="132"/>
      <c r="J28" s="133">
        <f t="shared" si="0"/>
        <v>0</v>
      </c>
      <c r="K28" s="133"/>
      <c r="L28" s="133"/>
      <c r="M28" s="38"/>
      <c r="N28" s="7"/>
      <c r="O28" s="7"/>
      <c r="P28" s="7"/>
      <c r="Q28" s="7"/>
    </row>
    <row r="29" spans="1:18" ht="30.6" customHeight="1" x14ac:dyDescent="0.25">
      <c r="A29" s="127"/>
      <c r="B29" s="128"/>
      <c r="C29" s="129"/>
      <c r="D29" s="130"/>
      <c r="E29" s="130"/>
      <c r="F29" s="131"/>
      <c r="G29" s="37"/>
      <c r="H29" s="132"/>
      <c r="I29" s="132"/>
      <c r="J29" s="133">
        <f t="shared" si="0"/>
        <v>0</v>
      </c>
      <c r="K29" s="133"/>
      <c r="L29" s="133"/>
      <c r="M29" s="38"/>
      <c r="N29" s="7"/>
      <c r="O29" s="7"/>
      <c r="P29" s="7"/>
      <c r="Q29" s="7"/>
    </row>
    <row r="30" spans="1:18" ht="30.6" customHeight="1" x14ac:dyDescent="0.25">
      <c r="A30" s="127"/>
      <c r="B30" s="128"/>
      <c r="C30" s="129"/>
      <c r="D30" s="130"/>
      <c r="E30" s="130"/>
      <c r="F30" s="131"/>
      <c r="G30" s="37"/>
      <c r="H30" s="132"/>
      <c r="I30" s="132"/>
      <c r="J30" s="133">
        <f t="shared" si="0"/>
        <v>0</v>
      </c>
      <c r="K30" s="133"/>
      <c r="L30" s="133"/>
      <c r="M30" s="38"/>
      <c r="N30" s="7"/>
      <c r="O30" s="7"/>
      <c r="P30" s="7"/>
      <c r="Q30" s="7"/>
    </row>
    <row r="31" spans="1:18" ht="30.6" customHeight="1" x14ac:dyDescent="0.25">
      <c r="A31" s="39"/>
      <c r="B31" s="39"/>
      <c r="C31" s="40"/>
      <c r="D31" s="41"/>
      <c r="E31" s="41"/>
      <c r="F31" s="41"/>
      <c r="G31" s="42"/>
      <c r="H31" s="42"/>
      <c r="I31" s="42"/>
      <c r="J31" s="42"/>
      <c r="K31" s="43"/>
      <c r="L31" s="43"/>
      <c r="M31" s="43"/>
      <c r="N31" s="7"/>
      <c r="O31" s="7"/>
      <c r="P31" s="7"/>
      <c r="Q31" s="7"/>
    </row>
    <row r="32" spans="1:18" ht="30.6" customHeight="1" x14ac:dyDescent="0.25">
      <c r="A32" s="44"/>
      <c r="B32" s="45" t="s">
        <v>72</v>
      </c>
      <c r="C32" s="46"/>
      <c r="D32" s="47" t="s">
        <v>72</v>
      </c>
      <c r="E32" s="48" t="s">
        <v>73</v>
      </c>
      <c r="F32" s="119">
        <f>SUMIF($M$24:$M$30,D32,$J$24:$L$30)</f>
        <v>0</v>
      </c>
      <c r="G32" s="119"/>
      <c r="H32" s="119"/>
      <c r="I32" s="120" t="s">
        <v>74</v>
      </c>
      <c r="J32" s="120"/>
      <c r="K32" s="119">
        <f>ROUND(F32*D32,0)</f>
        <v>0</v>
      </c>
      <c r="L32" s="119"/>
      <c r="M32" s="119"/>
      <c r="N32" s="7"/>
      <c r="O32" s="7"/>
      <c r="P32" s="7"/>
      <c r="Q32" s="7"/>
    </row>
    <row r="33" spans="1:17" ht="30.6" customHeight="1" x14ac:dyDescent="0.25">
      <c r="A33" s="49"/>
      <c r="B33" s="45" t="s">
        <v>75</v>
      </c>
      <c r="C33" s="50"/>
      <c r="D33" s="47" t="s">
        <v>75</v>
      </c>
      <c r="E33" s="48" t="s">
        <v>73</v>
      </c>
      <c r="F33" s="119">
        <f>SUMIF($M$24:$M$30,D33,$J$24:$L$30)</f>
        <v>0</v>
      </c>
      <c r="G33" s="119"/>
      <c r="H33" s="119"/>
      <c r="I33" s="120" t="s">
        <v>74</v>
      </c>
      <c r="J33" s="120"/>
      <c r="K33" s="119">
        <f>ROUND(F33*D33,0)</f>
        <v>0</v>
      </c>
      <c r="L33" s="119"/>
      <c r="M33" s="119"/>
      <c r="N33" s="7"/>
      <c r="O33" s="7"/>
      <c r="P33" s="7"/>
      <c r="Q33" s="7"/>
    </row>
    <row r="34" spans="1:17" ht="30.6" customHeight="1" x14ac:dyDescent="0.25">
      <c r="A34" s="49"/>
      <c r="B34" s="45" t="s">
        <v>76</v>
      </c>
      <c r="C34" s="50"/>
      <c r="D34" s="47" t="s">
        <v>76</v>
      </c>
      <c r="E34" s="48" t="s">
        <v>73</v>
      </c>
      <c r="F34" s="119">
        <f>SUMIF($M$24:$M$30,D34,$J$24:$L$30)</f>
        <v>0</v>
      </c>
      <c r="G34" s="119"/>
      <c r="H34" s="119"/>
      <c r="I34" s="120" t="s">
        <v>74</v>
      </c>
      <c r="J34" s="120"/>
      <c r="K34" s="119">
        <f>ROUND(F34*D34,0)</f>
        <v>0</v>
      </c>
      <c r="L34" s="119"/>
      <c r="M34" s="119"/>
      <c r="N34" s="7"/>
      <c r="O34" s="7"/>
      <c r="P34" s="7"/>
      <c r="Q34" s="7"/>
    </row>
    <row r="35" spans="1:17" ht="30.6" customHeight="1" x14ac:dyDescent="0.25">
      <c r="A35" s="49"/>
      <c r="C35" s="50"/>
      <c r="D35" s="119" t="s">
        <v>77</v>
      </c>
      <c r="E35" s="119"/>
      <c r="F35" s="119">
        <f>SUM(F32:H34)</f>
        <v>0</v>
      </c>
      <c r="G35" s="119"/>
      <c r="H35" s="119"/>
      <c r="I35" s="120" t="s">
        <v>74</v>
      </c>
      <c r="J35" s="120"/>
      <c r="K35" s="119">
        <f>SUM(K32:M34)</f>
        <v>0</v>
      </c>
      <c r="L35" s="119"/>
      <c r="M35" s="119"/>
      <c r="N35" s="7"/>
      <c r="O35" s="7"/>
      <c r="P35" s="7"/>
      <c r="Q35" s="7"/>
    </row>
    <row r="36" spans="1:17" ht="30.6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"/>
      <c r="O36" s="7"/>
      <c r="P36" s="7"/>
      <c r="Q36" s="7"/>
    </row>
    <row r="37" spans="1:17" ht="30.6" customHeight="1" x14ac:dyDescent="0.25">
      <c r="A37" s="121" t="s">
        <v>51</v>
      </c>
      <c r="B37" s="122"/>
      <c r="C37" s="122"/>
      <c r="D37" s="123"/>
      <c r="E37" s="76">
        <f>+Q8</f>
        <v>0</v>
      </c>
      <c r="F37" s="77"/>
      <c r="G37" s="77"/>
      <c r="H37" s="77"/>
      <c r="I37" s="77"/>
      <c r="J37" s="77"/>
      <c r="K37" s="77">
        <f>+Q9</f>
        <v>0</v>
      </c>
      <c r="L37" s="77"/>
      <c r="M37" s="78"/>
      <c r="O37" s="7"/>
      <c r="Q37" s="7"/>
    </row>
    <row r="38" spans="1:17" ht="30.6" customHeight="1" x14ac:dyDescent="0.15">
      <c r="A38" s="124"/>
      <c r="B38" s="125"/>
      <c r="C38" s="125"/>
      <c r="D38" s="126"/>
      <c r="E38" s="79">
        <f>+Q10</f>
        <v>0</v>
      </c>
      <c r="F38" s="79"/>
      <c r="G38" s="79"/>
      <c r="H38" s="79"/>
      <c r="I38" s="79"/>
      <c r="J38" s="79"/>
      <c r="K38" s="79"/>
      <c r="L38" s="79"/>
      <c r="M38" s="79"/>
    </row>
    <row r="39" spans="1:17" ht="30.6" customHeight="1" x14ac:dyDescent="0.15"/>
    <row r="40" spans="1:17" ht="30.6" customHeight="1" x14ac:dyDescent="0.2">
      <c r="B40" s="35"/>
      <c r="C40" s="35"/>
      <c r="E40" s="80" t="s">
        <v>52</v>
      </c>
      <c r="F40" s="80"/>
      <c r="G40" s="80"/>
      <c r="H40" s="80"/>
      <c r="I40" s="80"/>
      <c r="J40" s="80"/>
      <c r="K40" s="80"/>
      <c r="L40" s="80"/>
      <c r="M40" s="80"/>
    </row>
    <row r="41" spans="1:17" ht="30.6" customHeight="1" x14ac:dyDescent="0.2">
      <c r="B41" s="35"/>
      <c r="C41" s="35"/>
      <c r="E41" s="58"/>
      <c r="F41" s="58"/>
      <c r="G41" s="58"/>
      <c r="H41" s="58"/>
      <c r="I41" s="58"/>
      <c r="J41" s="58"/>
      <c r="K41" s="58"/>
      <c r="L41" s="58"/>
      <c r="M41" s="58"/>
    </row>
    <row r="42" spans="1:17" ht="30.6" customHeight="1" x14ac:dyDescent="0.2">
      <c r="B42" s="35"/>
      <c r="C42" s="35"/>
      <c r="E42" s="58"/>
      <c r="F42" s="58"/>
      <c r="G42" s="58"/>
      <c r="H42" s="58"/>
      <c r="I42" s="58"/>
      <c r="J42" s="58"/>
      <c r="K42" s="58"/>
      <c r="L42" s="58"/>
      <c r="M42" s="58"/>
    </row>
    <row r="43" spans="1:17" ht="30.6" customHeight="1" x14ac:dyDescent="0.15">
      <c r="E43" s="58"/>
      <c r="F43" s="58"/>
      <c r="G43" s="58"/>
      <c r="H43" s="58"/>
      <c r="I43" s="58"/>
      <c r="J43" s="58"/>
      <c r="K43" s="58"/>
      <c r="L43" s="58"/>
      <c r="M43" s="58"/>
    </row>
  </sheetData>
  <sheetProtection algorithmName="SHA-512" hashValue="MllLxYvMochuMORpXjCtvw+Hg4qZ8Pv6yQFcesARpYAB4jug4c0FDk4++6Dnf9wtu0PRl5cBLLYxQeb3ujRD1w==" saltValue="f3gVibE2cb99zRGXHpB73w==" spinCount="100000" sheet="1" objects="1" scenarios="1"/>
  <mergeCells count="75"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  <mergeCell ref="A23:B23"/>
    <mergeCell ref="C23:F23"/>
    <mergeCell ref="H23:I23"/>
    <mergeCell ref="J23:L23"/>
    <mergeCell ref="A15:C16"/>
    <mergeCell ref="D15:G16"/>
    <mergeCell ref="H15:I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A24:B24"/>
    <mergeCell ref="C24:F24"/>
    <mergeCell ref="H24:I24"/>
    <mergeCell ref="J24:L24"/>
    <mergeCell ref="A25:B25"/>
    <mergeCell ref="C25:F25"/>
    <mergeCell ref="H25:I25"/>
    <mergeCell ref="J25:L25"/>
    <mergeCell ref="A26:B26"/>
    <mergeCell ref="C26:F26"/>
    <mergeCell ref="H26:I26"/>
    <mergeCell ref="J26:L26"/>
    <mergeCell ref="A27:B27"/>
    <mergeCell ref="C27:F27"/>
    <mergeCell ref="H27:I27"/>
    <mergeCell ref="J27:L27"/>
    <mergeCell ref="A28:B28"/>
    <mergeCell ref="C28:F28"/>
    <mergeCell ref="H28:I28"/>
    <mergeCell ref="J28:L28"/>
    <mergeCell ref="A29:B29"/>
    <mergeCell ref="C29:F29"/>
    <mergeCell ref="H29:I29"/>
    <mergeCell ref="J29:L29"/>
    <mergeCell ref="A30:B30"/>
    <mergeCell ref="C30:F30"/>
    <mergeCell ref="H30:I30"/>
    <mergeCell ref="J30:L30"/>
    <mergeCell ref="F32:H32"/>
    <mergeCell ref="I32:J32"/>
    <mergeCell ref="K32:M32"/>
    <mergeCell ref="F33:H33"/>
    <mergeCell ref="I33:J33"/>
    <mergeCell ref="K33:M33"/>
    <mergeCell ref="F34:H34"/>
    <mergeCell ref="I34:J34"/>
    <mergeCell ref="K34:M34"/>
    <mergeCell ref="E40:M40"/>
    <mergeCell ref="E41:M43"/>
    <mergeCell ref="D35:E35"/>
    <mergeCell ref="F35:H35"/>
    <mergeCell ref="I35:J35"/>
    <mergeCell ref="K35:M35"/>
    <mergeCell ref="A37:D38"/>
    <mergeCell ref="E37:J37"/>
    <mergeCell ref="K37:M37"/>
    <mergeCell ref="E38:M38"/>
  </mergeCells>
  <phoneticPr fontId="1"/>
  <dataValidations count="1">
    <dataValidation type="list" allowBlank="1" showInputMessage="1" showErrorMessage="1" sqref="M24:M30" xr:uid="{39D3A0A7-BD91-4282-B421-9353BAF144C2}">
      <formula1>$B$32:$B$34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portrait" cellComments="asDisplayed" r:id="rId1"/>
  <headerFooter>
    <oddFooter>&amp;R&amp;"ＭＳ 明朝,標準"&amp;10業務－０５０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1743-088D-4DC8-8115-F27E23319356}">
  <sheetPr>
    <tabColor rgb="FFFFC000"/>
    <pageSetUpPr fitToPage="1"/>
  </sheetPr>
  <dimension ref="A1:R43"/>
  <sheetViews>
    <sheetView showZeros="0" zoomScale="50" zoomScaleNormal="50" workbookViewId="0">
      <selection activeCell="P35" sqref="P35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0.6" customHeight="1" x14ac:dyDescent="0.25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7"/>
      <c r="P1" s="8" t="s">
        <v>12</v>
      </c>
      <c r="Q1" s="7"/>
    </row>
    <row r="2" spans="1:17" ht="30.6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7"/>
      <c r="P2" s="8" t="s">
        <v>13</v>
      </c>
      <c r="Q2" s="10"/>
    </row>
    <row r="3" spans="1:17" ht="30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109">
        <v>45230</v>
      </c>
      <c r="L3" s="109"/>
      <c r="M3" s="109"/>
      <c r="N3" s="7"/>
      <c r="O3" s="7"/>
      <c r="P3" s="12" t="s">
        <v>15</v>
      </c>
      <c r="Q3" s="13" t="s">
        <v>78</v>
      </c>
    </row>
    <row r="4" spans="1:17" ht="30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 t="s">
        <v>79</v>
      </c>
    </row>
    <row r="5" spans="1:17" ht="30.6" customHeight="1" x14ac:dyDescent="0.25">
      <c r="A5" s="7" t="s">
        <v>18</v>
      </c>
      <c r="C5" s="110" t="str">
        <f>Q16</f>
        <v>セコム太郎</v>
      </c>
      <c r="D5" s="110"/>
      <c r="E5" s="110"/>
      <c r="F5" s="11" t="s">
        <v>19</v>
      </c>
      <c r="G5" s="7"/>
      <c r="H5" s="7"/>
      <c r="I5" s="7"/>
      <c r="J5" s="7"/>
      <c r="K5" s="111"/>
      <c r="L5" s="111"/>
      <c r="N5" s="7"/>
      <c r="O5" s="7"/>
      <c r="P5" s="12" t="s">
        <v>20</v>
      </c>
      <c r="Q5" s="13" t="s">
        <v>55</v>
      </c>
    </row>
    <row r="6" spans="1:17" ht="30.6" customHeight="1" x14ac:dyDescent="0.25">
      <c r="B6" s="15"/>
      <c r="C6" s="15"/>
      <c r="D6" s="15"/>
      <c r="E6" s="15"/>
      <c r="F6" s="15"/>
      <c r="G6" s="112" t="str">
        <f>Q3</f>
        <v>福島県郡山市○○町○○-○○</v>
      </c>
      <c r="H6" s="112"/>
      <c r="I6" s="112"/>
      <c r="J6" s="112"/>
      <c r="K6" s="112"/>
      <c r="L6" s="112"/>
      <c r="M6" s="112"/>
      <c r="N6" s="7"/>
      <c r="O6" s="7"/>
      <c r="P6" s="12" t="s">
        <v>21</v>
      </c>
      <c r="Q6" s="17" t="s">
        <v>56</v>
      </c>
    </row>
    <row r="7" spans="1:17" ht="30.6" customHeight="1" x14ac:dyDescent="0.25">
      <c r="B7" s="15"/>
      <c r="C7" s="15"/>
      <c r="D7" s="15"/>
      <c r="E7" s="15"/>
      <c r="F7" s="15"/>
      <c r="G7" s="112"/>
      <c r="H7" s="112"/>
      <c r="I7" s="112"/>
      <c r="J7" s="112"/>
      <c r="K7" s="112"/>
      <c r="L7" s="112"/>
      <c r="M7" s="112"/>
      <c r="N7" s="7"/>
      <c r="O7" s="7"/>
      <c r="P7" s="12" t="s">
        <v>22</v>
      </c>
      <c r="Q7" s="17">
        <v>12345</v>
      </c>
    </row>
    <row r="8" spans="1:17" ht="30.6" customHeight="1" x14ac:dyDescent="0.25">
      <c r="A8" s="113" t="str">
        <f>Q4</f>
        <v>○○○○○○○○○○株式会社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7"/>
      <c r="O8" s="7"/>
      <c r="P8" s="12" t="s">
        <v>23</v>
      </c>
      <c r="Q8" s="13" t="s">
        <v>80</v>
      </c>
    </row>
    <row r="9" spans="1:17" ht="30.6" customHeight="1" x14ac:dyDescent="0.25">
      <c r="A9" s="7"/>
      <c r="B9" s="7"/>
      <c r="C9" s="7"/>
      <c r="D9" s="7"/>
      <c r="E9" s="7"/>
      <c r="F9" s="7"/>
      <c r="G9" s="7"/>
      <c r="H9" s="114" t="str">
        <f>IF(Q5="","",P5&amp;Q5)</f>
        <v>TEL：024-935-○○○○</v>
      </c>
      <c r="I9" s="114"/>
      <c r="J9" s="114"/>
      <c r="K9" s="114"/>
      <c r="L9" s="114"/>
      <c r="M9" s="114"/>
      <c r="N9" s="7"/>
      <c r="O9" s="7"/>
      <c r="P9" s="12" t="s">
        <v>24</v>
      </c>
      <c r="Q9" s="13" t="s">
        <v>81</v>
      </c>
    </row>
    <row r="10" spans="1:17" ht="30.6" customHeight="1" x14ac:dyDescent="0.25">
      <c r="B10" s="15"/>
      <c r="C10" s="15"/>
      <c r="D10" s="15"/>
      <c r="E10" s="15"/>
      <c r="F10" s="15"/>
      <c r="G10" s="16"/>
      <c r="H10" s="16"/>
      <c r="I10" s="112" t="str">
        <f>IF(Q7="","",P7&amp;Q7)</f>
        <v>協力会社コード：12345</v>
      </c>
      <c r="J10" s="112"/>
      <c r="K10" s="112"/>
      <c r="L10" s="112"/>
      <c r="M10" s="112"/>
      <c r="N10" s="7"/>
      <c r="O10" s="7"/>
      <c r="P10" s="12" t="s">
        <v>25</v>
      </c>
      <c r="Q10" s="13" t="s">
        <v>82</v>
      </c>
    </row>
    <row r="11" spans="1:17" ht="30.6" customHeight="1" x14ac:dyDescent="0.25">
      <c r="B11" s="7"/>
      <c r="C11" s="7"/>
      <c r="D11" s="7"/>
      <c r="E11" s="7"/>
      <c r="F11" s="7"/>
      <c r="G11" s="114" t="str">
        <f>IF(Q6="","",P6&amp;Q6)</f>
        <v>適格請求書登録No.T1234567891234</v>
      </c>
      <c r="H11" s="114"/>
      <c r="I11" s="114"/>
      <c r="J11" s="114"/>
      <c r="K11" s="114"/>
      <c r="L11" s="114"/>
      <c r="M11" s="114"/>
      <c r="N11" s="7"/>
      <c r="O11" s="7"/>
      <c r="P11" s="7"/>
      <c r="Q11" s="11"/>
    </row>
    <row r="12" spans="1:17" ht="30.6" customHeight="1" x14ac:dyDescent="0.25">
      <c r="A12" s="115">
        <f>+Q13</f>
        <v>45230</v>
      </c>
      <c r="B12" s="115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0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107"/>
      <c r="J13" s="107"/>
      <c r="K13" s="107"/>
      <c r="L13" s="107"/>
      <c r="M13" s="107"/>
      <c r="N13" s="7"/>
      <c r="O13" s="7"/>
      <c r="P13" s="12" t="s">
        <v>29</v>
      </c>
      <c r="Q13" s="22">
        <v>45230</v>
      </c>
    </row>
    <row r="14" spans="1:17" ht="30.6" customHeight="1" thickBot="1" x14ac:dyDescent="0.3">
      <c r="A14" s="7"/>
      <c r="B14" s="7"/>
      <c r="C14" s="7"/>
      <c r="D14" s="7"/>
      <c r="E14" s="7"/>
      <c r="F14" s="7"/>
      <c r="G14" s="7"/>
      <c r="H14" s="20"/>
      <c r="I14" s="107"/>
      <c r="J14" s="107"/>
      <c r="K14" s="107"/>
      <c r="L14" s="107"/>
      <c r="M14" s="107"/>
      <c r="N14" s="7"/>
      <c r="O14" s="7"/>
      <c r="P14" s="12" t="s">
        <v>30</v>
      </c>
      <c r="Q14" s="17" t="s">
        <v>60</v>
      </c>
    </row>
    <row r="15" spans="1:17" ht="30.6" customHeight="1" x14ac:dyDescent="0.25">
      <c r="A15" s="85" t="s">
        <v>31</v>
      </c>
      <c r="B15" s="86"/>
      <c r="C15" s="86"/>
      <c r="D15" s="89">
        <f>+F35+K35</f>
        <v>12100000</v>
      </c>
      <c r="E15" s="89"/>
      <c r="F15" s="89"/>
      <c r="G15" s="89"/>
      <c r="H15" s="139" t="s">
        <v>32</v>
      </c>
      <c r="I15" s="140"/>
      <c r="J15" s="23"/>
      <c r="K15" s="23"/>
      <c r="L15" s="23"/>
      <c r="M15" s="23"/>
      <c r="N15" s="7"/>
      <c r="O15" s="7"/>
      <c r="P15" s="12" t="s">
        <v>33</v>
      </c>
      <c r="Q15" s="13" t="s">
        <v>83</v>
      </c>
    </row>
    <row r="16" spans="1:17" ht="30.6" customHeight="1" thickBot="1" x14ac:dyDescent="0.3">
      <c r="A16" s="87"/>
      <c r="B16" s="88"/>
      <c r="C16" s="88"/>
      <c r="D16" s="90"/>
      <c r="E16" s="90"/>
      <c r="F16" s="90"/>
      <c r="G16" s="90"/>
      <c r="H16" s="141"/>
      <c r="I16" s="142"/>
      <c r="J16" s="21"/>
      <c r="K16" s="21"/>
      <c r="L16" s="21"/>
      <c r="M16" s="21"/>
      <c r="N16" s="7"/>
      <c r="O16" s="7"/>
      <c r="P16" s="12" t="s">
        <v>34</v>
      </c>
      <c r="Q16" s="13" t="s">
        <v>84</v>
      </c>
    </row>
    <row r="17" spans="1:18" ht="30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 t="s">
        <v>63</v>
      </c>
    </row>
    <row r="18" spans="1:18" ht="30.6" customHeight="1" x14ac:dyDescent="0.25">
      <c r="A18" s="143" t="s">
        <v>30</v>
      </c>
      <c r="B18" s="144"/>
      <c r="C18" s="144"/>
      <c r="D18" s="145"/>
      <c r="E18" s="146" t="str">
        <f>Q14</f>
        <v>0101234</v>
      </c>
      <c r="F18" s="147"/>
      <c r="G18" s="147"/>
      <c r="H18" s="147"/>
      <c r="I18" s="147"/>
      <c r="J18" s="147"/>
      <c r="K18" s="147"/>
      <c r="L18" s="147"/>
      <c r="M18" s="148"/>
      <c r="N18" s="7"/>
      <c r="O18" s="7"/>
      <c r="P18" s="12" t="s">
        <v>36</v>
      </c>
      <c r="Q18" s="17" t="s">
        <v>85</v>
      </c>
    </row>
    <row r="19" spans="1:18" ht="30.6" customHeight="1" x14ac:dyDescent="0.25">
      <c r="A19" s="143" t="s">
        <v>33</v>
      </c>
      <c r="B19" s="144"/>
      <c r="C19" s="144"/>
      <c r="D19" s="145"/>
      <c r="E19" s="76" t="str">
        <f>Q15</f>
        <v>○○ビル新築工事</v>
      </c>
      <c r="F19" s="77"/>
      <c r="G19" s="77"/>
      <c r="H19" s="77"/>
      <c r="I19" s="77"/>
      <c r="J19" s="77"/>
      <c r="K19" s="77"/>
      <c r="L19" s="77"/>
      <c r="M19" s="78"/>
      <c r="N19" s="7"/>
      <c r="O19" s="7"/>
      <c r="P19" s="12" t="s">
        <v>37</v>
      </c>
      <c r="Q19" s="24">
        <v>20000000</v>
      </c>
    </row>
    <row r="20" spans="1:18" ht="30.6" customHeight="1" x14ac:dyDescent="0.25">
      <c r="A20" s="143" t="s">
        <v>38</v>
      </c>
      <c r="B20" s="144"/>
      <c r="C20" s="144"/>
      <c r="D20" s="145"/>
      <c r="E20" s="146" t="str">
        <f>Q17</f>
        <v>1234</v>
      </c>
      <c r="F20" s="147"/>
      <c r="G20" s="147"/>
      <c r="H20" s="148"/>
      <c r="I20" s="149" t="str">
        <f>Q18</f>
        <v>A12345</v>
      </c>
      <c r="J20" s="150"/>
      <c r="K20" s="150"/>
      <c r="L20" s="150"/>
      <c r="M20" s="151"/>
      <c r="N20" s="7"/>
      <c r="O20" s="7"/>
      <c r="P20" s="7"/>
      <c r="Q20" s="7"/>
    </row>
    <row r="21" spans="1:18" ht="30.6" customHeight="1" x14ac:dyDescent="0.25">
      <c r="A21" s="143" t="s">
        <v>40</v>
      </c>
      <c r="B21" s="144"/>
      <c r="C21" s="144"/>
      <c r="D21" s="145"/>
      <c r="E21" s="152">
        <f>+Q19</f>
        <v>20000000</v>
      </c>
      <c r="F21" s="153"/>
      <c r="G21" s="153"/>
      <c r="H21" s="153"/>
      <c r="I21" s="153"/>
      <c r="J21" s="153"/>
      <c r="K21" s="153"/>
      <c r="L21" s="153"/>
      <c r="M21" s="154"/>
      <c r="N21" s="7"/>
      <c r="O21" s="7"/>
      <c r="P21" s="7"/>
      <c r="Q21" s="7"/>
    </row>
    <row r="22" spans="1:18" ht="30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0.6" customHeight="1" x14ac:dyDescent="0.3">
      <c r="A23" s="134" t="s">
        <v>66</v>
      </c>
      <c r="B23" s="134"/>
      <c r="C23" s="135" t="s">
        <v>67</v>
      </c>
      <c r="D23" s="136"/>
      <c r="E23" s="136"/>
      <c r="F23" s="137"/>
      <c r="G23" s="36" t="s">
        <v>68</v>
      </c>
      <c r="H23" s="138" t="s">
        <v>69</v>
      </c>
      <c r="I23" s="138"/>
      <c r="J23" s="138" t="s">
        <v>70</v>
      </c>
      <c r="K23" s="138"/>
      <c r="L23" s="138"/>
      <c r="M23" s="36" t="s">
        <v>71</v>
      </c>
      <c r="N23" s="25"/>
      <c r="O23" s="7"/>
      <c r="P23" s="7"/>
      <c r="Q23" s="26" t="s">
        <v>44</v>
      </c>
      <c r="R23" s="27">
        <v>0.1</v>
      </c>
    </row>
    <row r="24" spans="1:18" ht="30.6" customHeight="1" x14ac:dyDescent="0.3">
      <c r="A24" s="127">
        <v>45214</v>
      </c>
      <c r="B24" s="128"/>
      <c r="C24" s="129" t="s">
        <v>86</v>
      </c>
      <c r="D24" s="130"/>
      <c r="E24" s="130"/>
      <c r="F24" s="131"/>
      <c r="G24" s="37">
        <v>1</v>
      </c>
      <c r="H24" s="132">
        <v>10000000</v>
      </c>
      <c r="I24" s="132"/>
      <c r="J24" s="133">
        <f>G24*H24</f>
        <v>10000000</v>
      </c>
      <c r="K24" s="133"/>
      <c r="L24" s="133"/>
      <c r="M24" s="38" t="s">
        <v>87</v>
      </c>
      <c r="N24" s="25"/>
      <c r="O24" s="7"/>
      <c r="P24" s="7"/>
      <c r="Q24" s="26" t="s">
        <v>46</v>
      </c>
      <c r="R24" s="27">
        <v>0.08</v>
      </c>
    </row>
    <row r="25" spans="1:18" ht="30.6" customHeight="1" x14ac:dyDescent="0.3">
      <c r="A25" s="127">
        <v>45230</v>
      </c>
      <c r="B25" s="128"/>
      <c r="C25" s="129" t="s">
        <v>88</v>
      </c>
      <c r="D25" s="130"/>
      <c r="E25" s="130"/>
      <c r="F25" s="131"/>
      <c r="G25" s="37">
        <v>1</v>
      </c>
      <c r="H25" s="132">
        <v>1000000</v>
      </c>
      <c r="I25" s="132"/>
      <c r="J25" s="133">
        <f t="shared" ref="J25:J30" si="0">G25*H25</f>
        <v>1000000</v>
      </c>
      <c r="K25" s="133"/>
      <c r="L25" s="133"/>
      <c r="M25" s="38" t="s">
        <v>87</v>
      </c>
      <c r="N25" s="25"/>
      <c r="O25" s="7"/>
      <c r="P25" s="7"/>
      <c r="Q25" s="26" t="s">
        <v>48</v>
      </c>
      <c r="R25" s="27">
        <v>0</v>
      </c>
    </row>
    <row r="26" spans="1:18" ht="30.6" customHeight="1" x14ac:dyDescent="0.3">
      <c r="A26" s="127"/>
      <c r="B26" s="128"/>
      <c r="C26" s="129"/>
      <c r="D26" s="130"/>
      <c r="E26" s="130"/>
      <c r="F26" s="131"/>
      <c r="G26" s="37"/>
      <c r="H26" s="132"/>
      <c r="I26" s="132"/>
      <c r="J26" s="133">
        <f t="shared" si="0"/>
        <v>0</v>
      </c>
      <c r="K26" s="133"/>
      <c r="L26" s="133"/>
      <c r="M26" s="38"/>
      <c r="N26" s="25"/>
      <c r="O26" s="7"/>
      <c r="P26" s="7"/>
      <c r="Q26" s="7"/>
    </row>
    <row r="27" spans="1:18" ht="30.6" customHeight="1" x14ac:dyDescent="0.25">
      <c r="A27" s="127"/>
      <c r="B27" s="128"/>
      <c r="C27" s="129"/>
      <c r="D27" s="130"/>
      <c r="E27" s="130"/>
      <c r="F27" s="131"/>
      <c r="G27" s="37"/>
      <c r="H27" s="132"/>
      <c r="I27" s="132"/>
      <c r="J27" s="133">
        <f t="shared" si="0"/>
        <v>0</v>
      </c>
      <c r="K27" s="133"/>
      <c r="L27" s="133"/>
      <c r="M27" s="38"/>
      <c r="N27" s="7"/>
      <c r="O27" s="7"/>
      <c r="P27" s="7"/>
      <c r="Q27" s="7"/>
    </row>
    <row r="28" spans="1:18" ht="30.6" customHeight="1" x14ac:dyDescent="0.25">
      <c r="A28" s="127"/>
      <c r="B28" s="128"/>
      <c r="C28" s="129"/>
      <c r="D28" s="130"/>
      <c r="E28" s="130"/>
      <c r="F28" s="131"/>
      <c r="G28" s="37"/>
      <c r="H28" s="132"/>
      <c r="I28" s="132"/>
      <c r="J28" s="133">
        <f t="shared" si="0"/>
        <v>0</v>
      </c>
      <c r="K28" s="133"/>
      <c r="L28" s="133"/>
      <c r="M28" s="38"/>
      <c r="N28" s="7"/>
      <c r="O28" s="7"/>
      <c r="P28" s="7"/>
      <c r="Q28" s="7"/>
    </row>
    <row r="29" spans="1:18" ht="30.6" customHeight="1" x14ac:dyDescent="0.25">
      <c r="A29" s="127"/>
      <c r="B29" s="128"/>
      <c r="C29" s="129"/>
      <c r="D29" s="130"/>
      <c r="E29" s="130"/>
      <c r="F29" s="131"/>
      <c r="G29" s="37"/>
      <c r="H29" s="132"/>
      <c r="I29" s="132"/>
      <c r="J29" s="133">
        <f t="shared" si="0"/>
        <v>0</v>
      </c>
      <c r="K29" s="133"/>
      <c r="L29" s="133"/>
      <c r="M29" s="38"/>
      <c r="N29" s="7"/>
      <c r="O29" s="7"/>
      <c r="P29" s="7"/>
      <c r="Q29" s="7"/>
    </row>
    <row r="30" spans="1:18" ht="30.6" customHeight="1" x14ac:dyDescent="0.25">
      <c r="A30" s="127"/>
      <c r="B30" s="128"/>
      <c r="C30" s="129"/>
      <c r="D30" s="130"/>
      <c r="E30" s="130"/>
      <c r="F30" s="131"/>
      <c r="G30" s="37"/>
      <c r="H30" s="132"/>
      <c r="I30" s="132"/>
      <c r="J30" s="133">
        <f t="shared" si="0"/>
        <v>0</v>
      </c>
      <c r="K30" s="133"/>
      <c r="L30" s="133"/>
      <c r="M30" s="38"/>
      <c r="N30" s="7"/>
      <c r="O30" s="7"/>
      <c r="P30" s="7"/>
      <c r="Q30" s="7"/>
    </row>
    <row r="31" spans="1:18" ht="30.6" customHeight="1" x14ac:dyDescent="0.25">
      <c r="A31" s="39"/>
      <c r="B31" s="39"/>
      <c r="C31" s="40"/>
      <c r="D31" s="41"/>
      <c r="E31" s="41"/>
      <c r="F31" s="41"/>
      <c r="G31" s="42"/>
      <c r="H31" s="42"/>
      <c r="I31" s="42"/>
      <c r="J31" s="42"/>
      <c r="K31" s="43"/>
      <c r="L31" s="43"/>
      <c r="M31" s="43"/>
      <c r="N31" s="7"/>
      <c r="O31" s="7"/>
      <c r="P31" s="7"/>
      <c r="Q31" s="7"/>
    </row>
    <row r="32" spans="1:18" ht="30.6" customHeight="1" x14ac:dyDescent="0.25">
      <c r="A32" s="44"/>
      <c r="B32" s="45" t="s">
        <v>72</v>
      </c>
      <c r="C32" s="46"/>
      <c r="D32" s="47" t="s">
        <v>72</v>
      </c>
      <c r="E32" s="48" t="s">
        <v>73</v>
      </c>
      <c r="F32" s="119">
        <f>SUMIF($M$24:$M$30,D32,$J$24:$L$30)</f>
        <v>11000000</v>
      </c>
      <c r="G32" s="119"/>
      <c r="H32" s="119"/>
      <c r="I32" s="120" t="s">
        <v>74</v>
      </c>
      <c r="J32" s="120"/>
      <c r="K32" s="119">
        <f>ROUND(F32*D32,0)</f>
        <v>1100000</v>
      </c>
      <c r="L32" s="119"/>
      <c r="M32" s="119"/>
      <c r="N32" s="7"/>
      <c r="O32" s="7"/>
      <c r="P32" s="7"/>
      <c r="Q32" s="7"/>
    </row>
    <row r="33" spans="1:17" ht="30.6" customHeight="1" x14ac:dyDescent="0.25">
      <c r="A33" s="49"/>
      <c r="B33" s="45" t="s">
        <v>75</v>
      </c>
      <c r="C33" s="50"/>
      <c r="D33" s="47" t="s">
        <v>75</v>
      </c>
      <c r="E33" s="48" t="s">
        <v>73</v>
      </c>
      <c r="F33" s="119">
        <f>SUMIF($M$24:$M$30,D33,$J$24:$L$30)</f>
        <v>0</v>
      </c>
      <c r="G33" s="119"/>
      <c r="H33" s="119"/>
      <c r="I33" s="120" t="s">
        <v>74</v>
      </c>
      <c r="J33" s="120"/>
      <c r="K33" s="119">
        <f>ROUND(F33*D33,0)</f>
        <v>0</v>
      </c>
      <c r="L33" s="119"/>
      <c r="M33" s="119"/>
      <c r="N33" s="7"/>
      <c r="O33" s="7"/>
      <c r="P33" s="7"/>
      <c r="Q33" s="7"/>
    </row>
    <row r="34" spans="1:17" ht="30.6" customHeight="1" x14ac:dyDescent="0.25">
      <c r="A34" s="49"/>
      <c r="B34" s="45" t="s">
        <v>76</v>
      </c>
      <c r="C34" s="50"/>
      <c r="D34" s="47" t="s">
        <v>76</v>
      </c>
      <c r="E34" s="48" t="s">
        <v>73</v>
      </c>
      <c r="F34" s="119">
        <f>SUMIF($M$24:$M$30,D34,$J$24:$L$30)</f>
        <v>0</v>
      </c>
      <c r="G34" s="119"/>
      <c r="H34" s="119"/>
      <c r="I34" s="120" t="s">
        <v>74</v>
      </c>
      <c r="J34" s="120"/>
      <c r="K34" s="119">
        <f>ROUND(F34*D34,0)</f>
        <v>0</v>
      </c>
      <c r="L34" s="119"/>
      <c r="M34" s="119"/>
      <c r="N34" s="7"/>
      <c r="O34" s="7"/>
      <c r="P34" s="7"/>
      <c r="Q34" s="7"/>
    </row>
    <row r="35" spans="1:17" ht="30.6" customHeight="1" x14ac:dyDescent="0.25">
      <c r="A35" s="49"/>
      <c r="C35" s="50"/>
      <c r="D35" s="119" t="s">
        <v>77</v>
      </c>
      <c r="E35" s="119"/>
      <c r="F35" s="119">
        <f>SUM(F32:H34)</f>
        <v>11000000</v>
      </c>
      <c r="G35" s="119"/>
      <c r="H35" s="119"/>
      <c r="I35" s="120" t="s">
        <v>74</v>
      </c>
      <c r="J35" s="120"/>
      <c r="K35" s="119">
        <f>SUM(K32:M34)</f>
        <v>1100000</v>
      </c>
      <c r="L35" s="119"/>
      <c r="M35" s="119"/>
      <c r="N35" s="7"/>
      <c r="O35" s="7"/>
      <c r="P35" s="7"/>
      <c r="Q35" s="7"/>
    </row>
    <row r="36" spans="1:17" ht="30.6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"/>
      <c r="O36" s="7"/>
      <c r="P36" s="7"/>
      <c r="Q36" s="7"/>
    </row>
    <row r="37" spans="1:17" ht="30.6" customHeight="1" x14ac:dyDescent="0.25">
      <c r="A37" s="121" t="s">
        <v>51</v>
      </c>
      <c r="B37" s="122"/>
      <c r="C37" s="122"/>
      <c r="D37" s="123"/>
      <c r="E37" s="76" t="str">
        <f>+Q8</f>
        <v>○○銀行○○支店</v>
      </c>
      <c r="F37" s="77"/>
      <c r="G37" s="77"/>
      <c r="H37" s="77"/>
      <c r="I37" s="77"/>
      <c r="J37" s="77"/>
      <c r="K37" s="77" t="str">
        <f>+Q9</f>
        <v>普通○○○○○○○</v>
      </c>
      <c r="L37" s="77"/>
      <c r="M37" s="78"/>
      <c r="O37" s="7"/>
      <c r="Q37" s="7"/>
    </row>
    <row r="38" spans="1:17" ht="30.6" customHeight="1" x14ac:dyDescent="0.15">
      <c r="A38" s="124"/>
      <c r="B38" s="125"/>
      <c r="C38" s="125"/>
      <c r="D38" s="126"/>
      <c r="E38" s="79" t="str">
        <f>+Q10</f>
        <v>○○○○○（カ</v>
      </c>
      <c r="F38" s="79"/>
      <c r="G38" s="79"/>
      <c r="H38" s="79"/>
      <c r="I38" s="79"/>
      <c r="J38" s="79"/>
      <c r="K38" s="79"/>
      <c r="L38" s="79"/>
      <c r="M38" s="79"/>
    </row>
    <row r="39" spans="1:17" ht="30.6" customHeight="1" x14ac:dyDescent="0.15"/>
    <row r="40" spans="1:17" ht="30.6" customHeight="1" x14ac:dyDescent="0.2">
      <c r="B40" s="35"/>
      <c r="C40" s="35"/>
      <c r="E40" s="80" t="s">
        <v>52</v>
      </c>
      <c r="F40" s="80"/>
      <c r="G40" s="80"/>
      <c r="H40" s="80"/>
      <c r="I40" s="80"/>
      <c r="J40" s="80"/>
      <c r="K40" s="80"/>
      <c r="L40" s="80"/>
      <c r="M40" s="80"/>
    </row>
    <row r="41" spans="1:17" ht="30.6" customHeight="1" x14ac:dyDescent="0.2">
      <c r="B41" s="35"/>
      <c r="C41" s="35"/>
      <c r="E41" s="58"/>
      <c r="F41" s="58"/>
      <c r="G41" s="58"/>
      <c r="H41" s="58"/>
      <c r="I41" s="58"/>
      <c r="J41" s="58"/>
      <c r="K41" s="58"/>
      <c r="L41" s="58"/>
      <c r="M41" s="58"/>
    </row>
    <row r="42" spans="1:17" ht="30.6" customHeight="1" x14ac:dyDescent="0.2">
      <c r="B42" s="35"/>
      <c r="C42" s="35"/>
      <c r="E42" s="58"/>
      <c r="F42" s="58"/>
      <c r="G42" s="58"/>
      <c r="H42" s="58"/>
      <c r="I42" s="58"/>
      <c r="J42" s="58"/>
      <c r="K42" s="58"/>
      <c r="L42" s="58"/>
      <c r="M42" s="58"/>
    </row>
    <row r="43" spans="1:17" ht="30.6" customHeight="1" x14ac:dyDescent="0.15">
      <c r="E43" s="58"/>
      <c r="F43" s="58"/>
      <c r="G43" s="58"/>
      <c r="H43" s="58"/>
      <c r="I43" s="58"/>
      <c r="J43" s="58"/>
      <c r="K43" s="58"/>
      <c r="L43" s="58"/>
      <c r="M43" s="58"/>
    </row>
  </sheetData>
  <sheetProtection algorithmName="SHA-512" hashValue="+j6Qnlq+u2iWNG/+TIjonWv+fAw0GNgaYqZYyu39eWEIMxw9fRcvyCeudOptdCBsY7OD3fZXWQUyGqiwMfHNVw==" saltValue="0kJ6WY8n9ItTMA1qAGFOJw==" spinCount="100000" sheet="1" objects="1" scenarios="1"/>
  <mergeCells count="75"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  <mergeCell ref="A23:B23"/>
    <mergeCell ref="C23:F23"/>
    <mergeCell ref="H23:I23"/>
    <mergeCell ref="J23:L23"/>
    <mergeCell ref="A15:C16"/>
    <mergeCell ref="D15:G16"/>
    <mergeCell ref="H15:I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A24:B24"/>
    <mergeCell ref="C24:F24"/>
    <mergeCell ref="H24:I24"/>
    <mergeCell ref="J24:L24"/>
    <mergeCell ref="A25:B25"/>
    <mergeCell ref="C25:F25"/>
    <mergeCell ref="H25:I25"/>
    <mergeCell ref="J25:L25"/>
    <mergeCell ref="A26:B26"/>
    <mergeCell ref="C26:F26"/>
    <mergeCell ref="H26:I26"/>
    <mergeCell ref="J26:L26"/>
    <mergeCell ref="A27:B27"/>
    <mergeCell ref="C27:F27"/>
    <mergeCell ref="H27:I27"/>
    <mergeCell ref="J27:L27"/>
    <mergeCell ref="A28:B28"/>
    <mergeCell ref="C28:F28"/>
    <mergeCell ref="H28:I28"/>
    <mergeCell ref="J28:L28"/>
    <mergeCell ref="A29:B29"/>
    <mergeCell ref="C29:F29"/>
    <mergeCell ref="H29:I29"/>
    <mergeCell ref="J29:L29"/>
    <mergeCell ref="A30:B30"/>
    <mergeCell ref="C30:F30"/>
    <mergeCell ref="H30:I30"/>
    <mergeCell ref="J30:L30"/>
    <mergeCell ref="F32:H32"/>
    <mergeCell ref="I32:J32"/>
    <mergeCell ref="K32:M32"/>
    <mergeCell ref="F33:H33"/>
    <mergeCell ref="I33:J33"/>
    <mergeCell ref="K33:M33"/>
    <mergeCell ref="F34:H34"/>
    <mergeCell ref="I34:J34"/>
    <mergeCell ref="K34:M34"/>
    <mergeCell ref="E40:M40"/>
    <mergeCell ref="E41:M43"/>
    <mergeCell ref="D35:E35"/>
    <mergeCell ref="F35:H35"/>
    <mergeCell ref="I35:J35"/>
    <mergeCell ref="K35:M35"/>
    <mergeCell ref="A37:D38"/>
    <mergeCell ref="E37:J37"/>
    <mergeCell ref="K37:M37"/>
    <mergeCell ref="E38:M38"/>
  </mergeCells>
  <phoneticPr fontId="1"/>
  <dataValidations count="1">
    <dataValidation type="list" allowBlank="1" showInputMessage="1" showErrorMessage="1" sqref="M24:M30" xr:uid="{10527371-397A-4C14-8AC7-63C3C1D4498A}">
      <formula1>$B$32:$B$34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landscape" cellComments="asDisplayed" r:id="rId1"/>
  <headerFooter>
    <oddFooter>&amp;R業務－０４９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目次</vt:lpstr>
      <vt:lpstr>支払条件・方法</vt:lpstr>
      <vt:lpstr>外注計算書</vt:lpstr>
      <vt:lpstr>外注計算書（記載例）</vt:lpstr>
      <vt:lpstr>納品請求書</vt:lpstr>
      <vt:lpstr>納品請求書（記載例）</vt:lpstr>
      <vt:lpstr>外注計算書!Print_Area</vt:lpstr>
      <vt:lpstr>'外注計算書（記載例）'!Print_Area</vt:lpstr>
      <vt:lpstr>納品請求書!Print_Area</vt:lpstr>
      <vt:lpstr>'納品請求書（記載例）'!Print_Area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崇真</dc:creator>
  <cp:lastModifiedBy>鈴木 崇真</cp:lastModifiedBy>
  <dcterms:created xsi:type="dcterms:W3CDTF">2024-06-28T00:54:46Z</dcterms:created>
  <dcterms:modified xsi:type="dcterms:W3CDTF">2024-06-28T02:04:40Z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41316a-a48c-4a5a-8456-79066144bed9_Enabled">
    <vt:lpwstr>true</vt:lpwstr>
  </property>
  <property fmtid="{D5CDD505-2E9C-101B-9397-08002B2CF9AE}" pid="3" name="MSIP_Label_fc41316a-a48c-4a5a-8456-79066144bed9_SetDate">
    <vt:lpwstr>2024-06-28T01:11:28Z</vt:lpwstr>
  </property>
  <property fmtid="{D5CDD505-2E9C-101B-9397-08002B2CF9AE}" pid="4" name="MSIP_Label_fc41316a-a48c-4a5a-8456-79066144bed9_Method">
    <vt:lpwstr>Standard</vt:lpwstr>
  </property>
  <property fmtid="{D5CDD505-2E9C-101B-9397-08002B2CF9AE}" pid="5" name="MSIP_Label_fc41316a-a48c-4a5a-8456-79066144bed9_Name">
    <vt:lpwstr>社内情報</vt:lpwstr>
  </property>
  <property fmtid="{D5CDD505-2E9C-101B-9397-08002B2CF9AE}" pid="6" name="MSIP_Label_fc41316a-a48c-4a5a-8456-79066144bed9_SiteId">
    <vt:lpwstr>06363084-c30d-488c-b1cc-6bc879220953</vt:lpwstr>
  </property>
  <property fmtid="{D5CDD505-2E9C-101B-9397-08002B2CF9AE}" pid="7" name="MSIP_Label_fc41316a-a48c-4a5a-8456-79066144bed9_ActionId">
    <vt:lpwstr>16928d51-4fb2-46bd-b417-a0bad0f59d6e</vt:lpwstr>
  </property>
  <property fmtid="{D5CDD505-2E9C-101B-9397-08002B2CF9AE}" pid="8" name="MSIP_Label_fc41316a-a48c-4a5a-8456-79066144bed9_ContentBits">
    <vt:lpwstr>0</vt:lpwstr>
  </property>
</Properties>
</file>